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FSM/"/>
    </mc:Choice>
  </mc:AlternateContent>
  <xr:revisionPtr revIDLastSave="0" documentId="13_ncr:1_{4DFEFD80-F330-C04B-95FF-359EE84213E2}" xr6:coauthVersionLast="47" xr6:coauthVersionMax="47" xr10:uidLastSave="{00000000-0000-0000-0000-000000000000}"/>
  <bookViews>
    <workbookView xWindow="0" yWindow="500" windowWidth="28800" windowHeight="15800" activeTab="5" xr2:uid="{DFD9889A-0863-6548-B105-443A8FC3AEB0}"/>
  </bookViews>
  <sheets>
    <sheet name="Context" sheetId="34" r:id="rId1"/>
    <sheet name="Direct CAPEX" sheetId="19" r:id="rId2"/>
    <sheet name="Indirect CAPEX" sheetId="27" r:id="rId3"/>
    <sheet name="Direct OPEX" sheetId="30" r:id="rId4"/>
    <sheet name="Indirect OPEX" sheetId="33" r:id="rId5"/>
    <sheet name="Summary" sheetId="36" r:id="rId6"/>
    <sheet name="Data Validation" sheetId="4" state="hidden" r:id="rId7"/>
  </sheets>
  <externalReferences>
    <externalReference r:id="rId8"/>
    <externalReference r:id="rId9"/>
    <externalReference r:id="rId10"/>
  </externalReferences>
  <definedNames>
    <definedName name="_xlnm._FilterDatabase" localSheetId="3">#REF!</definedName>
    <definedName name="_xlnm._FilterDatabase" localSheetId="2">#REF!</definedName>
    <definedName name="_xlnm._FilterDatabase">#REF!</definedName>
    <definedName name="a" localSheetId="3">#REF!</definedName>
    <definedName name="a" localSheetId="2">#REF!</definedName>
    <definedName name="a">#REF!</definedName>
    <definedName name="as_of_date">'[1]Actual Costs &amp; Expected Funding'!$B$11</definedName>
    <definedName name="BB11_15" localSheetId="3">#REF!</definedName>
    <definedName name="BB11_15" localSheetId="2">#REF!</definedName>
    <definedName name="BB11_15">#REF!</definedName>
    <definedName name="bmgf_funding">'[1]Gates Foundation Budget'!$J$26</definedName>
    <definedName name="bmgf_share_capitalEq">[1]Funding!$M$20</definedName>
    <definedName name="bmgf_share_consulting">[1]Funding!$P$20</definedName>
    <definedName name="bmgf_share_nonCapEq">[1]Funding!$S$20</definedName>
    <definedName name="bmgf_share_personnel">[1]Funding!$D$20</definedName>
    <definedName name="bmgf_share_subgrants">[1]Funding!$J$20</definedName>
    <definedName name="bmgf_share_travel">[1]Funding!$G$20</definedName>
    <definedName name="CapEq_Total">'[1]Capital Equipment'!$AB$8</definedName>
    <definedName name="Consulting_Total" localSheetId="3">#REF!</definedName>
    <definedName name="Consulting_Total" localSheetId="2">#REF!</definedName>
    <definedName name="Consulting_Total">#REF!</definedName>
    <definedName name="Current_period">'[1]Actual Costs &amp; Expected Funding'!$B$12</definedName>
    <definedName name="date">[1]Assumptions!$C$15</definedName>
    <definedName name="end_year">[1]Assumptions!$C$12</definedName>
    <definedName name="funder_name_1">[1]Assumptions!$C$50</definedName>
    <definedName name="funder_name_2">[1]Assumptions!$C$51</definedName>
    <definedName name="funder_name_3">[1]Assumptions!$C$52</definedName>
    <definedName name="funder_name_4">[1]Assumptions!$C$53</definedName>
    <definedName name="funder_name_5">[1]Assumptions!$C$54</definedName>
    <definedName name="funder_name_6">[1]Assumptions!$C$55</definedName>
    <definedName name="funder_name_7">[1]Assumptions!$C$56</definedName>
    <definedName name="funder_name_8">[1]Assumptions!$C$57</definedName>
    <definedName name="funder_name_9">[1]Assumptions!$C$58</definedName>
    <definedName name="grantee_name">[1]Assumptions!$C$7</definedName>
    <definedName name="indirect_rate">[1]Assumptions!$C$19</definedName>
    <definedName name="inflation_rate">[1]Assumptions!$C$23</definedName>
    <definedName name="KEStoCAD">'[2]Exchange Rate'!$B$5</definedName>
    <definedName name="KEStoUSD">'[3]Exchange Rates'!$B$2</definedName>
    <definedName name="NonCapEq_Total">'[1]Other Direct Costs'!$AB$8</definedName>
    <definedName name="Personel_Total">[1]Personnel!$AF$8</definedName>
    <definedName name="project_direct_total">'[1]Project Budget'!$J$24</definedName>
    <definedName name="project_title">[1]Assumptions!$C$8</definedName>
    <definedName name="project_total">'[1]Project Budget'!$J$31</definedName>
    <definedName name="start_year">[1]Assumptions!$C$11</definedName>
    <definedName name="Subgrants_Total">'[1]Sub-Grants'!$U$8</definedName>
    <definedName name="Travel_Total">[1]Travel!$U$8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5" i="36" l="1"/>
  <c r="D64" i="36"/>
  <c r="N37" i="36"/>
  <c r="N36" i="36"/>
  <c r="N23" i="36"/>
  <c r="N24" i="36"/>
  <c r="N25" i="36"/>
  <c r="N26" i="36"/>
  <c r="N27" i="36"/>
  <c r="N28" i="36"/>
  <c r="N29" i="36"/>
  <c r="N30" i="36"/>
  <c r="N31" i="36"/>
  <c r="M28" i="36"/>
  <c r="M29" i="36"/>
  <c r="M30" i="36"/>
  <c r="M31" i="36"/>
  <c r="M27" i="36"/>
  <c r="M25" i="36"/>
  <c r="M26" i="36"/>
  <c r="M24" i="36"/>
  <c r="M23" i="36"/>
  <c r="L23" i="36"/>
  <c r="L24" i="36"/>
  <c r="L25" i="36"/>
  <c r="L26" i="36"/>
  <c r="L27" i="36"/>
  <c r="L28" i="36"/>
  <c r="L29" i="36"/>
  <c r="L30" i="36"/>
  <c r="L31" i="36"/>
  <c r="L19" i="36"/>
  <c r="L37" i="36" s="1"/>
  <c r="L20" i="36"/>
  <c r="L39" i="36" s="1"/>
  <c r="L21" i="36"/>
  <c r="L41" i="36" s="1"/>
  <c r="L22" i="36"/>
  <c r="L43" i="36" s="1"/>
  <c r="M43" i="36"/>
  <c r="N43" i="36"/>
  <c r="M37" i="36"/>
  <c r="M38" i="36"/>
  <c r="N38" i="36"/>
  <c r="M39" i="36"/>
  <c r="N39" i="36"/>
  <c r="M40" i="36"/>
  <c r="N40" i="36"/>
  <c r="M41" i="36"/>
  <c r="N41" i="36"/>
  <c r="M42" i="36"/>
  <c r="N42" i="36"/>
  <c r="M36" i="36"/>
  <c r="M32" i="36"/>
  <c r="N32" i="36"/>
  <c r="M33" i="36"/>
  <c r="N33" i="36"/>
  <c r="M34" i="36"/>
  <c r="N34" i="36"/>
  <c r="M35" i="36"/>
  <c r="N35" i="36"/>
  <c r="L32" i="36"/>
  <c r="L33" i="36"/>
  <c r="L34" i="36"/>
  <c r="L35" i="36"/>
  <c r="K33" i="36"/>
  <c r="K34" i="36"/>
  <c r="K35" i="36"/>
  <c r="K32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I37" i="36"/>
  <c r="I38" i="36"/>
  <c r="I39" i="36"/>
  <c r="I40" i="36"/>
  <c r="I41" i="36"/>
  <c r="I42" i="36"/>
  <c r="I43" i="36"/>
  <c r="I36" i="36"/>
  <c r="I33" i="36"/>
  <c r="I34" i="36"/>
  <c r="I35" i="36"/>
  <c r="I32" i="36"/>
  <c r="F37" i="36"/>
  <c r="F38" i="36"/>
  <c r="F39" i="36"/>
  <c r="F40" i="36"/>
  <c r="F41" i="36"/>
  <c r="F42" i="36"/>
  <c r="F43" i="36"/>
  <c r="F36" i="36"/>
  <c r="F33" i="36"/>
  <c r="F34" i="36"/>
  <c r="F35" i="36"/>
  <c r="F32" i="36"/>
  <c r="D40" i="36"/>
  <c r="E40" i="36"/>
  <c r="D41" i="36"/>
  <c r="E41" i="36"/>
  <c r="G41" i="36" s="1"/>
  <c r="D42" i="36"/>
  <c r="E42" i="36"/>
  <c r="D43" i="36"/>
  <c r="E43" i="36"/>
  <c r="D33" i="36"/>
  <c r="E33" i="36"/>
  <c r="N19" i="36"/>
  <c r="N20" i="36"/>
  <c r="N21" i="36"/>
  <c r="N22" i="36"/>
  <c r="M20" i="36"/>
  <c r="M21" i="36"/>
  <c r="M22" i="36"/>
  <c r="M19" i="36"/>
  <c r="K19" i="36"/>
  <c r="K37" i="36" s="1"/>
  <c r="K20" i="36"/>
  <c r="K38" i="36" s="1"/>
  <c r="K21" i="36"/>
  <c r="K41" i="36" s="1"/>
  <c r="K22" i="36"/>
  <c r="K43" i="36" s="1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I28" i="36"/>
  <c r="I29" i="36"/>
  <c r="I30" i="36"/>
  <c r="I31" i="36"/>
  <c r="I27" i="36"/>
  <c r="I25" i="36"/>
  <c r="I26" i="36"/>
  <c r="I24" i="36"/>
  <c r="I23" i="36"/>
  <c r="I20" i="36"/>
  <c r="I21" i="36"/>
  <c r="I22" i="36"/>
  <c r="I19" i="36"/>
  <c r="D31" i="36"/>
  <c r="E31" i="36"/>
  <c r="F31" i="36"/>
  <c r="D29" i="36"/>
  <c r="E29" i="36"/>
  <c r="F29" i="36"/>
  <c r="D30" i="36"/>
  <c r="E30" i="36"/>
  <c r="F30" i="36"/>
  <c r="D27" i="36"/>
  <c r="E27" i="36"/>
  <c r="F27" i="36"/>
  <c r="D28" i="36"/>
  <c r="E28" i="36"/>
  <c r="F28" i="36"/>
  <c r="F25" i="36"/>
  <c r="F26" i="36"/>
  <c r="F24" i="36"/>
  <c r="F23" i="36"/>
  <c r="F20" i="36"/>
  <c r="F21" i="36"/>
  <c r="F22" i="36"/>
  <c r="F19" i="36"/>
  <c r="D23" i="36"/>
  <c r="E23" i="36"/>
  <c r="E9" i="36"/>
  <c r="E7" i="36"/>
  <c r="E6" i="36"/>
  <c r="E5" i="36"/>
  <c r="E4" i="36"/>
  <c r="F14" i="36"/>
  <c r="F15" i="36"/>
  <c r="F13" i="36"/>
  <c r="E14" i="36"/>
  <c r="E15" i="36"/>
  <c r="E13" i="36"/>
  <c r="N97" i="36"/>
  <c r="M97" i="36"/>
  <c r="J97" i="36"/>
  <c r="I97" i="36"/>
  <c r="F97" i="36"/>
  <c r="E97" i="36"/>
  <c r="D97" i="36"/>
  <c r="N96" i="36"/>
  <c r="M96" i="36"/>
  <c r="J96" i="36"/>
  <c r="I96" i="36"/>
  <c r="F96" i="36"/>
  <c r="E96" i="36"/>
  <c r="D96" i="36"/>
  <c r="N95" i="36"/>
  <c r="M95" i="36"/>
  <c r="J95" i="36"/>
  <c r="I95" i="36"/>
  <c r="F95" i="36"/>
  <c r="E95" i="36"/>
  <c r="D95" i="36"/>
  <c r="N94" i="36"/>
  <c r="M94" i="36"/>
  <c r="J94" i="36"/>
  <c r="I94" i="36"/>
  <c r="F94" i="36"/>
  <c r="E94" i="36"/>
  <c r="D94" i="36"/>
  <c r="N93" i="36"/>
  <c r="M93" i="36"/>
  <c r="J93" i="36"/>
  <c r="I93" i="36"/>
  <c r="F93" i="36"/>
  <c r="E93" i="36"/>
  <c r="D93" i="36"/>
  <c r="N92" i="36"/>
  <c r="M92" i="36"/>
  <c r="J92" i="36"/>
  <c r="I92" i="36"/>
  <c r="F92" i="36"/>
  <c r="E92" i="36"/>
  <c r="D92" i="36"/>
  <c r="N91" i="36"/>
  <c r="M91" i="36"/>
  <c r="J91" i="36"/>
  <c r="I91" i="36"/>
  <c r="F91" i="36"/>
  <c r="E91" i="36"/>
  <c r="D91" i="36"/>
  <c r="N90" i="36"/>
  <c r="M90" i="36"/>
  <c r="J90" i="36"/>
  <c r="I90" i="36"/>
  <c r="F90" i="36"/>
  <c r="E90" i="36"/>
  <c r="D90" i="36"/>
  <c r="N89" i="36"/>
  <c r="M89" i="36"/>
  <c r="J89" i="36"/>
  <c r="I89" i="36"/>
  <c r="F89" i="36"/>
  <c r="E89" i="36"/>
  <c r="D89" i="36"/>
  <c r="N88" i="36"/>
  <c r="M88" i="36"/>
  <c r="J88" i="36"/>
  <c r="I88" i="36"/>
  <c r="F88" i="36"/>
  <c r="E88" i="36"/>
  <c r="D88" i="36"/>
  <c r="N87" i="36"/>
  <c r="M87" i="36"/>
  <c r="J87" i="36"/>
  <c r="I87" i="36"/>
  <c r="F87" i="36"/>
  <c r="E87" i="36"/>
  <c r="D87" i="36"/>
  <c r="N86" i="36"/>
  <c r="M86" i="36"/>
  <c r="J86" i="36"/>
  <c r="I86" i="36"/>
  <c r="F86" i="36"/>
  <c r="E86" i="36"/>
  <c r="D86" i="36"/>
  <c r="N85" i="36"/>
  <c r="M85" i="36"/>
  <c r="J85" i="36"/>
  <c r="I85" i="36"/>
  <c r="F85" i="36"/>
  <c r="E85" i="36"/>
  <c r="D85" i="36"/>
  <c r="N84" i="36"/>
  <c r="M84" i="36"/>
  <c r="J84" i="36"/>
  <c r="I84" i="36"/>
  <c r="F84" i="36"/>
  <c r="E84" i="36"/>
  <c r="D84" i="36"/>
  <c r="N83" i="36"/>
  <c r="M83" i="36"/>
  <c r="J83" i="36"/>
  <c r="I83" i="36"/>
  <c r="F83" i="36"/>
  <c r="E83" i="36"/>
  <c r="D83" i="36"/>
  <c r="N82" i="36"/>
  <c r="M82" i="36"/>
  <c r="J82" i="36"/>
  <c r="I82" i="36"/>
  <c r="F82" i="36"/>
  <c r="E82" i="36"/>
  <c r="D82" i="36"/>
  <c r="N81" i="36"/>
  <c r="M81" i="36"/>
  <c r="J81" i="36"/>
  <c r="I81" i="36"/>
  <c r="F81" i="36"/>
  <c r="E81" i="36"/>
  <c r="D81" i="36"/>
  <c r="N80" i="36"/>
  <c r="M80" i="36"/>
  <c r="J80" i="36"/>
  <c r="I80" i="36"/>
  <c r="F80" i="36"/>
  <c r="E80" i="36"/>
  <c r="D80" i="36"/>
  <c r="N79" i="36"/>
  <c r="M79" i="36"/>
  <c r="J79" i="36"/>
  <c r="I79" i="36"/>
  <c r="F79" i="36"/>
  <c r="E79" i="36"/>
  <c r="D79" i="36"/>
  <c r="N78" i="36"/>
  <c r="M78" i="36"/>
  <c r="J78" i="36"/>
  <c r="I78" i="36"/>
  <c r="F78" i="36"/>
  <c r="E78" i="36"/>
  <c r="D78" i="36"/>
  <c r="N77" i="36"/>
  <c r="M77" i="36"/>
  <c r="J77" i="36"/>
  <c r="I77" i="36"/>
  <c r="F77" i="36"/>
  <c r="E77" i="36"/>
  <c r="D77" i="36"/>
  <c r="N76" i="36"/>
  <c r="M76" i="36"/>
  <c r="J76" i="36"/>
  <c r="I76" i="36"/>
  <c r="F76" i="36"/>
  <c r="E76" i="36"/>
  <c r="D76" i="36"/>
  <c r="N75" i="36"/>
  <c r="M75" i="36"/>
  <c r="J75" i="36"/>
  <c r="I75" i="36"/>
  <c r="F75" i="36"/>
  <c r="E75" i="36"/>
  <c r="D75" i="36"/>
  <c r="N74" i="36"/>
  <c r="M74" i="36"/>
  <c r="J74" i="36"/>
  <c r="I74" i="36"/>
  <c r="F74" i="36"/>
  <c r="E74" i="36"/>
  <c r="D74" i="36"/>
  <c r="N73" i="36"/>
  <c r="M73" i="36"/>
  <c r="J73" i="36"/>
  <c r="I73" i="36"/>
  <c r="F73" i="36"/>
  <c r="E73" i="36"/>
  <c r="D73" i="36"/>
  <c r="N72" i="36"/>
  <c r="M72" i="36"/>
  <c r="J72" i="36"/>
  <c r="I72" i="36"/>
  <c r="F72" i="36"/>
  <c r="E72" i="36"/>
  <c r="D72" i="36"/>
  <c r="N71" i="36"/>
  <c r="M71" i="36"/>
  <c r="J71" i="36"/>
  <c r="I71" i="36"/>
  <c r="N70" i="36"/>
  <c r="M70" i="36"/>
  <c r="J70" i="36"/>
  <c r="I70" i="36"/>
  <c r="N69" i="36"/>
  <c r="M69" i="36"/>
  <c r="J69" i="36"/>
  <c r="I69" i="36"/>
  <c r="N68" i="36"/>
  <c r="M68" i="36"/>
  <c r="J68" i="36"/>
  <c r="I68" i="36"/>
  <c r="N67" i="36"/>
  <c r="M67" i="36"/>
  <c r="J67" i="36"/>
  <c r="I67" i="36"/>
  <c r="N66" i="36"/>
  <c r="M66" i="36"/>
  <c r="J66" i="36"/>
  <c r="I66" i="36"/>
  <c r="E71" i="36"/>
  <c r="D71" i="36"/>
  <c r="E70" i="36"/>
  <c r="D70" i="36"/>
  <c r="E69" i="36"/>
  <c r="D69" i="36"/>
  <c r="E68" i="36"/>
  <c r="D68" i="36"/>
  <c r="E67" i="36"/>
  <c r="D67" i="36"/>
  <c r="E66" i="36"/>
  <c r="D66" i="36"/>
  <c r="N65" i="36"/>
  <c r="M65" i="36"/>
  <c r="L65" i="36"/>
  <c r="K65" i="36"/>
  <c r="J65" i="36"/>
  <c r="I65" i="36"/>
  <c r="F65" i="36"/>
  <c r="E65" i="36"/>
  <c r="N64" i="36"/>
  <c r="M64" i="36"/>
  <c r="L64" i="36"/>
  <c r="K64" i="36"/>
  <c r="J64" i="36"/>
  <c r="I64" i="36"/>
  <c r="F64" i="36"/>
  <c r="E64" i="36"/>
  <c r="N63" i="36"/>
  <c r="M63" i="36"/>
  <c r="J63" i="36"/>
  <c r="I63" i="36"/>
  <c r="F63" i="36"/>
  <c r="E63" i="36"/>
  <c r="D63" i="36"/>
  <c r="N62" i="36"/>
  <c r="M62" i="36"/>
  <c r="J62" i="36"/>
  <c r="I62" i="36"/>
  <c r="F62" i="36"/>
  <c r="E62" i="36"/>
  <c r="D62" i="36"/>
  <c r="N61" i="36"/>
  <c r="M61" i="36"/>
  <c r="J61" i="36"/>
  <c r="I61" i="36"/>
  <c r="F61" i="36"/>
  <c r="E61" i="36"/>
  <c r="D61" i="36"/>
  <c r="N60" i="36"/>
  <c r="M60" i="36"/>
  <c r="J60" i="36"/>
  <c r="I60" i="36"/>
  <c r="F60" i="36"/>
  <c r="E60" i="36"/>
  <c r="D60" i="36"/>
  <c r="N59" i="36"/>
  <c r="M59" i="36"/>
  <c r="J59" i="36"/>
  <c r="I59" i="36"/>
  <c r="F59" i="36"/>
  <c r="E59" i="36"/>
  <c r="D59" i="36"/>
  <c r="N58" i="36"/>
  <c r="M58" i="36"/>
  <c r="J58" i="36"/>
  <c r="I58" i="36"/>
  <c r="F58" i="36"/>
  <c r="E58" i="36"/>
  <c r="D58" i="36"/>
  <c r="N57" i="36"/>
  <c r="M57" i="36"/>
  <c r="J57" i="36"/>
  <c r="I57" i="36"/>
  <c r="F57" i="36"/>
  <c r="E57" i="36"/>
  <c r="D57" i="36"/>
  <c r="N56" i="36"/>
  <c r="M56" i="36"/>
  <c r="J56" i="36"/>
  <c r="I56" i="36"/>
  <c r="F56" i="36"/>
  <c r="E56" i="36"/>
  <c r="D56" i="36"/>
  <c r="N55" i="36"/>
  <c r="M55" i="36"/>
  <c r="J55" i="36"/>
  <c r="I55" i="36"/>
  <c r="F55" i="36"/>
  <c r="E55" i="36"/>
  <c r="D55" i="36"/>
  <c r="N54" i="36"/>
  <c r="M54" i="36"/>
  <c r="J54" i="36"/>
  <c r="I54" i="36"/>
  <c r="F54" i="36"/>
  <c r="E54" i="36"/>
  <c r="D54" i="36"/>
  <c r="N53" i="36"/>
  <c r="M53" i="36"/>
  <c r="L53" i="36"/>
  <c r="K53" i="36"/>
  <c r="J53" i="36"/>
  <c r="I53" i="36"/>
  <c r="F53" i="36"/>
  <c r="E53" i="36"/>
  <c r="D53" i="36"/>
  <c r="N52" i="36"/>
  <c r="M52" i="36"/>
  <c r="L52" i="36"/>
  <c r="K52" i="36"/>
  <c r="J52" i="36"/>
  <c r="I52" i="36"/>
  <c r="F52" i="36"/>
  <c r="E52" i="36"/>
  <c r="D52" i="36"/>
  <c r="N51" i="36"/>
  <c r="M51" i="36"/>
  <c r="L51" i="36"/>
  <c r="K51" i="36"/>
  <c r="J51" i="36"/>
  <c r="I51" i="36"/>
  <c r="F51" i="36"/>
  <c r="E51" i="36"/>
  <c r="D51" i="36"/>
  <c r="N50" i="36"/>
  <c r="M50" i="36"/>
  <c r="L50" i="36"/>
  <c r="K50" i="36"/>
  <c r="J50" i="36"/>
  <c r="I50" i="36"/>
  <c r="F50" i="36"/>
  <c r="E50" i="36"/>
  <c r="D50" i="36"/>
  <c r="N49" i="36"/>
  <c r="M49" i="36"/>
  <c r="L49" i="36"/>
  <c r="K49" i="36"/>
  <c r="J49" i="36"/>
  <c r="I49" i="36"/>
  <c r="F49" i="36"/>
  <c r="E49" i="36"/>
  <c r="D49" i="36"/>
  <c r="N48" i="36"/>
  <c r="M48" i="36"/>
  <c r="L48" i="36"/>
  <c r="K48" i="36"/>
  <c r="J48" i="36"/>
  <c r="I48" i="36"/>
  <c r="F48" i="36"/>
  <c r="E48" i="36"/>
  <c r="D48" i="36"/>
  <c r="N47" i="36"/>
  <c r="M47" i="36"/>
  <c r="L47" i="36"/>
  <c r="K47" i="36"/>
  <c r="J47" i="36"/>
  <c r="I47" i="36"/>
  <c r="F47" i="36"/>
  <c r="E47" i="36"/>
  <c r="D47" i="36"/>
  <c r="N46" i="36"/>
  <c r="M46" i="36"/>
  <c r="L46" i="36"/>
  <c r="K46" i="36"/>
  <c r="J46" i="36"/>
  <c r="I46" i="36"/>
  <c r="F46" i="36"/>
  <c r="E46" i="36"/>
  <c r="D46" i="36"/>
  <c r="N45" i="36"/>
  <c r="M45" i="36"/>
  <c r="L45" i="36"/>
  <c r="K45" i="36"/>
  <c r="J45" i="36"/>
  <c r="I45" i="36"/>
  <c r="F45" i="36"/>
  <c r="E45" i="36"/>
  <c r="D45" i="36"/>
  <c r="N44" i="36"/>
  <c r="M44" i="36"/>
  <c r="L44" i="36"/>
  <c r="K44" i="36"/>
  <c r="J44" i="36"/>
  <c r="I44" i="36"/>
  <c r="F44" i="36"/>
  <c r="E44" i="36"/>
  <c r="D44" i="36"/>
  <c r="E39" i="36"/>
  <c r="D39" i="36"/>
  <c r="E38" i="36"/>
  <c r="D38" i="36"/>
  <c r="E37" i="36"/>
  <c r="D37" i="36"/>
  <c r="E36" i="36"/>
  <c r="D36" i="36"/>
  <c r="E35" i="36"/>
  <c r="D35" i="36"/>
  <c r="E34" i="36"/>
  <c r="D34" i="36"/>
  <c r="E32" i="36"/>
  <c r="D32" i="36"/>
  <c r="E26" i="36"/>
  <c r="D26" i="36"/>
  <c r="E25" i="36"/>
  <c r="D25" i="36"/>
  <c r="E24" i="36"/>
  <c r="D24" i="36"/>
  <c r="E22" i="36"/>
  <c r="D22" i="36"/>
  <c r="E21" i="36"/>
  <c r="D21" i="36"/>
  <c r="E20" i="36"/>
  <c r="D20" i="36"/>
  <c r="E19" i="36"/>
  <c r="D19" i="36"/>
  <c r="L97" i="36"/>
  <c r="L96" i="36"/>
  <c r="L95" i="36"/>
  <c r="L94" i="36"/>
  <c r="L93" i="36"/>
  <c r="L92" i="36"/>
  <c r="L91" i="36"/>
  <c r="L90" i="36"/>
  <c r="L89" i="36"/>
  <c r="L88" i="36"/>
  <c r="L87" i="36"/>
  <c r="L86" i="36"/>
  <c r="L85" i="36"/>
  <c r="L84" i="36"/>
  <c r="L83" i="36"/>
  <c r="L82" i="36"/>
  <c r="L81" i="36"/>
  <c r="L80" i="36"/>
  <c r="L79" i="36"/>
  <c r="L78" i="36"/>
  <c r="L77" i="36"/>
  <c r="L76" i="36"/>
  <c r="L75" i="36"/>
  <c r="L74" i="36"/>
  <c r="L73" i="36"/>
  <c r="L72" i="36"/>
  <c r="L71" i="36"/>
  <c r="L70" i="36"/>
  <c r="L69" i="36"/>
  <c r="L68" i="36"/>
  <c r="L67" i="36"/>
  <c r="L66" i="36"/>
  <c r="E8" i="36"/>
  <c r="K30" i="36" l="1"/>
  <c r="K26" i="36"/>
  <c r="K23" i="36"/>
  <c r="K29" i="36"/>
  <c r="K25" i="36"/>
  <c r="K24" i="36"/>
  <c r="K28" i="36"/>
  <c r="L40" i="36"/>
  <c r="K31" i="36"/>
  <c r="K27" i="36"/>
  <c r="G43" i="36"/>
  <c r="K39" i="36"/>
  <c r="L36" i="36"/>
  <c r="G40" i="36"/>
  <c r="G33" i="36"/>
  <c r="L42" i="36"/>
  <c r="L38" i="36"/>
  <c r="K42" i="36"/>
  <c r="K40" i="36"/>
  <c r="K36" i="36"/>
  <c r="G42" i="36"/>
  <c r="G31" i="36"/>
  <c r="G30" i="36"/>
  <c r="G29" i="36"/>
  <c r="G28" i="36"/>
  <c r="G27" i="36"/>
  <c r="G23" i="36"/>
  <c r="H97" i="36"/>
  <c r="H96" i="36"/>
  <c r="H95" i="36"/>
  <c r="H94" i="36"/>
  <c r="H93" i="36"/>
  <c r="H92" i="36"/>
  <c r="H91" i="36"/>
  <c r="H90" i="36"/>
  <c r="H89" i="36"/>
  <c r="H88" i="36"/>
  <c r="H87" i="36"/>
  <c r="H86" i="36"/>
  <c r="H85" i="36"/>
  <c r="H84" i="36"/>
  <c r="H83" i="36"/>
  <c r="H82" i="36"/>
  <c r="H81" i="36"/>
  <c r="H80" i="36"/>
  <c r="H79" i="36"/>
  <c r="H78" i="36"/>
  <c r="H77" i="36"/>
  <c r="H76" i="36"/>
  <c r="H75" i="36"/>
  <c r="H74" i="36"/>
  <c r="H73" i="36"/>
  <c r="H72" i="36"/>
  <c r="H71" i="36"/>
  <c r="H70" i="36"/>
  <c r="H69" i="36"/>
  <c r="H68" i="36"/>
  <c r="H67" i="36"/>
  <c r="H66" i="36"/>
  <c r="G65" i="36"/>
  <c r="G64" i="36"/>
  <c r="L63" i="36"/>
  <c r="G63" i="36"/>
  <c r="G62" i="36"/>
  <c r="G61" i="36"/>
  <c r="G60" i="36"/>
  <c r="L59" i="36"/>
  <c r="G59" i="36"/>
  <c r="G58" i="36"/>
  <c r="G57" i="36"/>
  <c r="G56" i="36"/>
  <c r="L55" i="36"/>
  <c r="G55" i="36"/>
  <c r="G54" i="36"/>
  <c r="G53" i="36"/>
  <c r="G52" i="36"/>
  <c r="G51" i="36"/>
  <c r="G50" i="36"/>
  <c r="G49" i="36"/>
  <c r="L62" i="36"/>
  <c r="K63" i="36"/>
  <c r="G48" i="36"/>
  <c r="L61" i="36"/>
  <c r="K61" i="36"/>
  <c r="G47" i="36"/>
  <c r="L58" i="36"/>
  <c r="K59" i="36"/>
  <c r="G46" i="36"/>
  <c r="L57" i="36"/>
  <c r="K57" i="36"/>
  <c r="G45" i="36"/>
  <c r="L54" i="36"/>
  <c r="K55" i="36"/>
  <c r="G44" i="36"/>
  <c r="G39" i="36"/>
  <c r="G38" i="36"/>
  <c r="G37" i="36"/>
  <c r="G36" i="36"/>
  <c r="G35" i="36"/>
  <c r="G34" i="36"/>
  <c r="G32" i="36"/>
  <c r="G26" i="36"/>
  <c r="G25" i="36"/>
  <c r="G24" i="36"/>
  <c r="G22" i="36"/>
  <c r="G21" i="36"/>
  <c r="G20" i="36"/>
  <c r="G19" i="36"/>
  <c r="K54" i="36" l="1"/>
  <c r="K56" i="36"/>
  <c r="K58" i="36"/>
  <c r="K60" i="36"/>
  <c r="K62" i="36"/>
  <c r="L56" i="36"/>
  <c r="L60" i="36"/>
</calcChain>
</file>

<file path=xl/sharedStrings.xml><?xml version="1.0" encoding="utf-8"?>
<sst xmlns="http://schemas.openxmlformats.org/spreadsheetml/2006/main" count="1024" uniqueCount="600">
  <si>
    <t>YEAR</t>
  </si>
  <si>
    <t>COUNTRY</t>
  </si>
  <si>
    <t>(Select country from dropdown)</t>
  </si>
  <si>
    <t>CITY</t>
  </si>
  <si>
    <t>Enter city</t>
  </si>
  <si>
    <t>VALUE</t>
  </si>
  <si>
    <t>NUMBER OF PEOPLE SERVED</t>
  </si>
  <si>
    <t>NUMBER OF HOUSEHOLDS SERVED</t>
  </si>
  <si>
    <t>NUMBER OF PEOPLE PER HOUSEHOLD</t>
  </si>
  <si>
    <t>CONTAINER</t>
  </si>
  <si>
    <t xml:space="preserve">                                                              Direct CAPEX: One-time costs required to purchase, build and/or install the user interface (toilet or squat plate), superstructure housing the toilet and the containment container</t>
  </si>
  <si>
    <t>1. PHYSICAL ASSETS</t>
  </si>
  <si>
    <t>Item</t>
  </si>
  <si>
    <t>Cost per unit</t>
  </si>
  <si>
    <t>Number of units required</t>
  </si>
  <si>
    <t>Currency</t>
  </si>
  <si>
    <t>Confidence in cost estimate</t>
  </si>
  <si>
    <t>Lifetime (years)</t>
  </si>
  <si>
    <t>Year purchased</t>
  </si>
  <si>
    <t>Indicate if cost is incurred but not reported</t>
  </si>
  <si>
    <t>Notes</t>
  </si>
  <si>
    <t>Superstructure</t>
  </si>
  <si>
    <t>All container materials required for one unit</t>
  </si>
  <si>
    <t>User interface</t>
  </si>
  <si>
    <t>2. MAJOR AND EXTRAORDINARY REPAIRS</t>
  </si>
  <si>
    <t>3. TAXES AND FINANCING FOR PHYSICAL ASSETS</t>
  </si>
  <si>
    <t>Financing costs for superstructure</t>
  </si>
  <si>
    <t>Taxes for superstructure</t>
  </si>
  <si>
    <t>Container materials</t>
  </si>
  <si>
    <t>Financing costs for container materials</t>
  </si>
  <si>
    <t>Taxes for container materials</t>
  </si>
  <si>
    <t>Financing costs for user interface</t>
  </si>
  <si>
    <t>Taxes for user interface</t>
  </si>
  <si>
    <t>Financing costs not included above</t>
  </si>
  <si>
    <t>Taxes not included above</t>
  </si>
  <si>
    <t>Annual cost</t>
  </si>
  <si>
    <t>Professional development and trainings</t>
  </si>
  <si>
    <t>Cost</t>
  </si>
  <si>
    <t>Fraction applied to shared costs</t>
  </si>
  <si>
    <t>Land for office (if purchased or long-term upfront lease)</t>
  </si>
  <si>
    <t>Office equipment (including furniture, computers, etc.)</t>
  </si>
  <si>
    <t>Vehicles</t>
  </si>
  <si>
    <t>Major and extraordinary repairs for office building</t>
  </si>
  <si>
    <t>Major and extraordinary repairs for office equipment</t>
  </si>
  <si>
    <t>Major and extraordinary repairs for vehicles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</si>
  <si>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</si>
  <si>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</si>
  <si>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</si>
  <si>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</si>
  <si>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</si>
  <si>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</si>
  <si>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</si>
  <si>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</si>
  <si>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</si>
  <si>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Financing costs for vehicles</t>
  </si>
  <si>
    <t>Taxes for vehicles</t>
  </si>
  <si>
    <t>Financing costs for other physical assets</t>
  </si>
  <si>
    <t>Taxes for other physical assets</t>
  </si>
  <si>
    <t>Other indirect CAPEX expenses</t>
  </si>
  <si>
    <t>1. MAINTENANCE</t>
  </si>
  <si>
    <t>Superstructure maintenance</t>
  </si>
  <si>
    <t>User interface maintenance</t>
  </si>
  <si>
    <t>Other consumables</t>
  </si>
  <si>
    <t>2. CONSUMABLES FOR OPERATING TOILETS</t>
  </si>
  <si>
    <t>Disposable bags or container liners</t>
  </si>
  <si>
    <t>Indirect OPEX: All operational costs that indirectly support provision of waste containment</t>
  </si>
  <si>
    <t>Sales and marketing staff</t>
  </si>
  <si>
    <t>Personal protective equipment (PPE)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</si>
  <si>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</si>
  <si>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</si>
  <si>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</si>
  <si>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</si>
  <si>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</si>
  <si>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Applies only if Category 1 is Consumables</t>
  </si>
  <si>
    <t>Applies only if Category 2 is Services</t>
  </si>
  <si>
    <t>TAB</t>
  </si>
  <si>
    <t>HEADING</t>
  </si>
  <si>
    <t>Item Name</t>
  </si>
  <si>
    <t>Year</t>
  </si>
  <si>
    <t>Direct CAPEX</t>
  </si>
  <si>
    <t>Staffing</t>
  </si>
  <si>
    <t>City</t>
  </si>
  <si>
    <t>Direct- fix</t>
  </si>
  <si>
    <t>Number of people served</t>
  </si>
  <si>
    <t>Number of households served</t>
  </si>
  <si>
    <t>Number of people per household</t>
  </si>
  <si>
    <t xml:space="preserve">System </t>
  </si>
  <si>
    <t>FSM</t>
  </si>
  <si>
    <t>Element</t>
  </si>
  <si>
    <t>Containment</t>
  </si>
  <si>
    <t>Indirect CAPEX</t>
  </si>
  <si>
    <t>Financing</t>
  </si>
  <si>
    <t>Component</t>
  </si>
  <si>
    <t>Regular Maintenance</t>
  </si>
  <si>
    <t>Major and Extraordinary Repairs</t>
  </si>
  <si>
    <t>Consumables</t>
  </si>
  <si>
    <t>Services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</si>
  <si>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</si>
  <si>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</si>
  <si>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</si>
  <si>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</si>
  <si>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</si>
  <si>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</si>
  <si>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</si>
  <si>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</si>
  <si>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</si>
  <si>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</si>
  <si>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</si>
  <si>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</si>
  <si>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</si>
  <si>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</si>
  <si>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</si>
  <si>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</si>
  <si>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</si>
  <si>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</si>
  <si>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Fuel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</si>
  <si>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</si>
  <si>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</si>
  <si>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</si>
  <si>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</si>
  <si>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</si>
  <si>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</si>
  <si>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</si>
  <si>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</si>
  <si>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</si>
  <si>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</si>
  <si>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</si>
  <si>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</si>
  <si>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</si>
  <si>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</si>
  <si>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</si>
  <si>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</si>
  <si>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</si>
  <si>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</si>
  <si>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</si>
  <si>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</si>
  <si>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</si>
  <si>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</si>
  <si>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</si>
  <si>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</si>
  <si>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</si>
  <si>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</si>
  <si>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</si>
  <si>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</si>
  <si>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</si>
  <si>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</si>
  <si>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</si>
  <si>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</si>
  <si>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</si>
  <si>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</si>
  <si>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</si>
  <si>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</si>
  <si>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</si>
  <si>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</si>
  <si>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</si>
  <si>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</si>
  <si>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</si>
  <si>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</si>
  <si>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</si>
  <si>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</si>
  <si>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</si>
  <si>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</si>
  <si>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</si>
  <si>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</si>
  <si>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</si>
  <si>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</si>
  <si>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</si>
  <si>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</si>
  <si>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</si>
  <si>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</si>
  <si>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</si>
  <si>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</si>
  <si>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</si>
  <si>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</si>
  <si>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</si>
  <si>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</si>
  <si>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</si>
  <si>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</si>
  <si>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</si>
  <si>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</si>
  <si>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</si>
  <si>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</si>
  <si>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</si>
  <si>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</si>
  <si>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</si>
  <si>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</si>
  <si>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</si>
  <si>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</si>
  <si>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</si>
  <si>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</si>
  <si>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</si>
  <si>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</si>
  <si>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</si>
  <si>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</si>
  <si>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</si>
  <si>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</si>
  <si>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</si>
  <si>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</si>
  <si>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</si>
  <si>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</si>
  <si>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</si>
  <si>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</si>
  <si>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</si>
  <si>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</si>
  <si>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</si>
  <si>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</si>
  <si>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</si>
  <si>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</si>
  <si>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</si>
  <si>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</si>
  <si>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</si>
  <si>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</si>
  <si>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</si>
  <si>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</si>
  <si>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</si>
  <si>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</si>
  <si>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</si>
  <si>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</si>
  <si>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</si>
  <si>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</si>
  <si>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</si>
  <si>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</si>
  <si>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</si>
  <si>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</si>
  <si>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</si>
  <si>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</si>
  <si>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</si>
  <si>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</si>
  <si>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</si>
  <si>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</si>
  <si>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</si>
  <si>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</si>
  <si>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</si>
  <si>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</si>
  <si>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</si>
  <si>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</si>
  <si>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</si>
  <si>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</si>
  <si>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</si>
  <si>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</si>
  <si>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</si>
  <si>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</si>
  <si>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</si>
  <si>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</si>
  <si>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</si>
  <si>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</si>
  <si>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</si>
  <si>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</si>
  <si>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</si>
  <si>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</si>
  <si>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</si>
  <si>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</si>
  <si>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</si>
  <si>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</si>
  <si>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</si>
  <si>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</si>
  <si>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</si>
  <si>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</si>
  <si>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</si>
  <si>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</si>
  <si>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</si>
  <si>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</si>
  <si>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</si>
  <si>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</si>
  <si>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</si>
  <si>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</si>
  <si>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</si>
  <si>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</si>
  <si>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</si>
  <si>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</si>
  <si>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</si>
  <si>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</si>
  <si>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</si>
  <si>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</si>
  <si>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</si>
  <si>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</si>
  <si>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</si>
  <si>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</si>
  <si>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</si>
  <si>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</si>
  <si>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</si>
  <si>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</si>
  <si>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</si>
  <si>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</si>
  <si>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</si>
  <si>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</si>
  <si>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</si>
  <si>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</si>
  <si>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</si>
  <si>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</si>
  <si>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</si>
  <si>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</si>
  <si>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</si>
  <si>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</si>
  <si>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</si>
  <si>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</si>
  <si>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</si>
  <si>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</si>
  <si>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</si>
  <si>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</si>
  <si>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</si>
  <si>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</si>
  <si>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</si>
  <si>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</si>
  <si>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</si>
  <si>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</si>
  <si>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</si>
  <si>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</si>
  <si>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</si>
  <si>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</si>
  <si>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</si>
  <si>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</si>
  <si>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</si>
  <si>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</si>
  <si>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</si>
  <si>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</si>
  <si>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</si>
  <si>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</si>
  <si>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</si>
  <si>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</si>
  <si>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</si>
  <si>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</si>
  <si>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</si>
  <si>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Container</t>
  </si>
  <si>
    <t>Maintenance</t>
  </si>
  <si>
    <t>Major and extraordinary repairs for superstructure</t>
  </si>
  <si>
    <t>Major and extraordinary repairs for user interface</t>
  </si>
  <si>
    <t>NAME OF ORGANIZATION / BUSINESS / UTILITY / OPERATION</t>
  </si>
  <si>
    <t>DESCRIPTION OF CONTAINER COMPONENT</t>
  </si>
  <si>
    <t>DESCRIPTION OF ORGANIZATION / BUSINESS / UTILITY / OPERATION</t>
  </si>
  <si>
    <t>If applicable, enter the name of the operation for which you are entering data</t>
  </si>
  <si>
    <t>Provide a brief description of your operation</t>
  </si>
  <si>
    <t>Provide a brief description of this specific component</t>
  </si>
  <si>
    <t>Enter the year corresponding to the reported operating costs</t>
  </si>
  <si>
    <t xml:space="preserve"> SERVICE INFORMATION</t>
  </si>
  <si>
    <t>GENERAL INFORMATION</t>
  </si>
  <si>
    <t>Major and extraordinary repairs for container materials</t>
  </si>
  <si>
    <t>Other expenses for salaried staff (leave blank if only casual labour is used)</t>
  </si>
  <si>
    <t>Other or combined physical assets</t>
  </si>
  <si>
    <t>2. DAILY OR CASUAL LABOUR</t>
  </si>
  <si>
    <t>4. MAJOR AND EXTRAORDINARY REPAIRS</t>
  </si>
  <si>
    <t>5. TAXES AND FINANCING FOR PHYSICAL ASSETS</t>
  </si>
  <si>
    <t>3. SALARIED PRODUCTION OR INSTALLATION STAFF</t>
  </si>
  <si>
    <t>Production or manufacturing staff</t>
  </si>
  <si>
    <t>Installation staff</t>
  </si>
  <si>
    <t>Number of units produced in one year</t>
  </si>
  <si>
    <t>Total costs (including wages, travel or meal allowances, vaccinations, short term insurance etc. if applicable) associated with daily or casual labourers directly responsible for producing or installing toilets and containers</t>
  </si>
  <si>
    <t>Salaries</t>
  </si>
  <si>
    <t>Vaccinations</t>
  </si>
  <si>
    <t>Purchase, construction or long-term lease of an office building</t>
  </si>
  <si>
    <t>Major and extraordinary repairs for land for office building</t>
  </si>
  <si>
    <t>Direct OPEX: All operational costs that directly contribute to waste containment</t>
  </si>
  <si>
    <t>Customer support and call centre staff</t>
  </si>
  <si>
    <t>Insurance (combined health, disability, workers' compensation, etc.)</t>
  </si>
  <si>
    <t>Fuel for general use vehicles</t>
  </si>
  <si>
    <t>Context: Contextual information about your specific component</t>
  </si>
  <si>
    <t>Physical Assets</t>
  </si>
  <si>
    <t>Taxes and Financing for Physical Assets</t>
  </si>
  <si>
    <t>Maojr and Extraordinary Repairs</t>
  </si>
  <si>
    <t>Direct OPEX</t>
  </si>
  <si>
    <t>Confidence</t>
  </si>
  <si>
    <t>Annual taxes</t>
  </si>
  <si>
    <t>Category 1</t>
  </si>
  <si>
    <t>Category 2</t>
  </si>
  <si>
    <t>Category 3</t>
  </si>
  <si>
    <t>Cost Type 1</t>
  </si>
  <si>
    <t>Cost Type 2</t>
  </si>
  <si>
    <t>Annual/upfront</t>
  </si>
  <si>
    <t>Annual</t>
  </si>
  <si>
    <t>Upfront</t>
  </si>
  <si>
    <t>Other</t>
  </si>
  <si>
    <t>Cost incurred but not reported</t>
  </si>
  <si>
    <t>SERVICE MEASURE</t>
  </si>
  <si>
    <t>HOW WAS VALUE DETERMINED</t>
  </si>
  <si>
    <t>CURRENCY CODES(ISO 4217)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</si>
  <si>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</si>
  <si>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</si>
  <si>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</si>
  <si>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</si>
  <si>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</si>
  <si>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</si>
  <si>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</si>
  <si>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</si>
  <si>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</si>
  <si>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</si>
  <si>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</si>
  <si>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</si>
  <si>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</si>
  <si>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</si>
  <si>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</si>
  <si>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</si>
  <si>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</si>
  <si>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</si>
  <si>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</si>
  <si>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</si>
  <si>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</si>
  <si>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</si>
  <si>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</si>
  <si>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</si>
  <si>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</si>
  <si>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</si>
  <si>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</si>
  <si>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</si>
  <si>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</si>
  <si>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</si>
  <si>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</si>
  <si>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</si>
  <si>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</si>
  <si>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</si>
  <si>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</si>
  <si>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</si>
  <si>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</si>
  <si>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</si>
  <si>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</si>
  <si>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</si>
  <si>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</si>
  <si>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</si>
  <si>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</si>
  <si>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</si>
  <si>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</si>
  <si>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</si>
  <si>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</si>
  <si>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</si>
  <si>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</si>
  <si>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</si>
  <si>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</si>
  <si>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</si>
  <si>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</si>
  <si>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</si>
  <si>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</si>
  <si>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</si>
  <si>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</si>
  <si>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</si>
  <si>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</si>
  <si>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</si>
  <si>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</si>
  <si>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</si>
  <si>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</si>
  <si>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</si>
  <si>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</si>
  <si>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</si>
  <si>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</si>
  <si>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</si>
  <si>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</si>
  <si>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</si>
  <si>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</si>
  <si>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</si>
  <si>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</si>
  <si>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</si>
  <si>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</si>
  <si>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</si>
  <si>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</si>
  <si>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</si>
  <si>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</si>
  <si>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</si>
  <si>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</si>
  <si>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</si>
  <si>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</si>
  <si>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</si>
  <si>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</si>
  <si>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</si>
  <si>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</si>
  <si>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</si>
  <si>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</si>
  <si>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</si>
  <si>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</si>
  <si>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</si>
  <si>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</si>
  <si>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</si>
  <si>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</si>
  <si>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</si>
  <si>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</si>
  <si>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</si>
  <si>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</si>
  <si>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</si>
  <si>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</si>
  <si>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</si>
  <si>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</si>
  <si>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</si>
  <si>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</si>
  <si>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</si>
  <si>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</si>
  <si>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</si>
  <si>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</si>
  <si>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</si>
  <si>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</si>
  <si>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</si>
  <si>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</si>
  <si>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</si>
  <si>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</si>
  <si>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</si>
  <si>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</si>
  <si>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</si>
  <si>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</si>
  <si>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</si>
  <si>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</si>
  <si>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</si>
  <si>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</si>
  <si>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</si>
  <si>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</si>
  <si>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</si>
  <si>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</si>
  <si>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</si>
  <si>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</si>
  <si>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</si>
  <si>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</si>
  <si>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</si>
  <si>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</si>
  <si>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</si>
  <si>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</si>
  <si>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</si>
  <si>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</si>
  <si>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</si>
  <si>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</si>
  <si>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</si>
  <si>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</si>
  <si>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</si>
  <si>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</si>
  <si>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</si>
  <si>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</si>
  <si>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</si>
  <si>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</si>
  <si>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</si>
  <si>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</si>
  <si>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</si>
  <si>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</si>
  <si>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</si>
  <si>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</si>
  <si>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</si>
  <si>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</si>
  <si>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</si>
  <si>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</si>
  <si>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</si>
  <si>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</si>
  <si>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Other or combined salaried staff responsible for producing and installing toilets and containers</t>
  </si>
  <si>
    <t>Other or combined expenses</t>
  </si>
  <si>
    <t>Major and extraordinary repairs for other or combined physical assets</t>
  </si>
  <si>
    <t>Other or combined major and extraordinary repairs</t>
  </si>
  <si>
    <t>All other or combined indirect staff</t>
  </si>
  <si>
    <t>Other or combined services</t>
  </si>
  <si>
    <t>3. PROFESSIONAL DEVELOPMENT AND TRAINING</t>
  </si>
  <si>
    <t>4. PROFESSIONAL DEVELOPMENT AND TRAINING</t>
  </si>
  <si>
    <t>5.  OTHER INDIRECT CAPEX</t>
  </si>
  <si>
    <t>1. SALARIES</t>
  </si>
  <si>
    <t>2. OTHER EXPENSES FOR INDIRECT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</si>
  <si>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</si>
  <si>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</si>
  <si>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</si>
  <si>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</si>
  <si>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</si>
  <si>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Includes rent, routine replacement, routine maintenance or other annual operational costs for the equipment, land and buildings listed below</t>
  </si>
  <si>
    <t>Other operational costs for buildings</t>
  </si>
  <si>
    <t>Other or combined operational costs for equipment</t>
  </si>
  <si>
    <t>5. CONSUMABLES</t>
  </si>
  <si>
    <t>Utility expenses (water, electricity, internet, etc. combined)</t>
  </si>
  <si>
    <t>Other or combined consumable expenses</t>
  </si>
  <si>
    <t>6. SERVICES</t>
  </si>
  <si>
    <t>Includes professional services provided by third parties</t>
  </si>
  <si>
    <t>Marketing</t>
  </si>
  <si>
    <t>7. ADMINISTRATIVE FEES, TAXES AND FINANCING</t>
  </si>
  <si>
    <t>All administrative charges and permits considered indirect operating expenses</t>
  </si>
  <si>
    <t>Annual financing charges</t>
  </si>
  <si>
    <t>Indirect CAPEX: One-time costs or costs occurring at a frequency of less than once per year that indirectly support provision of waste containment</t>
  </si>
  <si>
    <t>Year cost was incurred</t>
  </si>
  <si>
    <t>One-time or infrequent staff training costs</t>
  </si>
  <si>
    <t>Private residential toilets</t>
  </si>
  <si>
    <t>How many households typically share one residential toilet?</t>
  </si>
  <si>
    <t>What is the average household size that you serve?</t>
  </si>
  <si>
    <t>How many private residential toilets are accounted for in the reported costs?</t>
  </si>
  <si>
    <t>Community residential toilets</t>
  </si>
  <si>
    <t>How many households typically share each community residential toilet?</t>
  </si>
  <si>
    <t>Public, commercial and institutional toilets</t>
  </si>
  <si>
    <t>How many community residential toilets are accounted for in the reported costs?</t>
  </si>
  <si>
    <t>How many public, commercial or institutional toilets are included in the reported costs?</t>
  </si>
  <si>
    <t>Additional information broken down by toilet type</t>
  </si>
  <si>
    <t>Describe the public toilets that you typically service, including location or type of instiution where they are located and approximate number of people who use them.</t>
  </si>
  <si>
    <t>Primary service parameters</t>
  </si>
  <si>
    <t>HOW MANY TOTAL CONTAINMENT UNITS ARE ACCOUNTED FOR IN THE REPORTED COSTS?</t>
  </si>
  <si>
    <t xml:space="preserve"> </t>
  </si>
  <si>
    <t>General Information</t>
  </si>
  <si>
    <t>Name of organization/business/utility/operation</t>
  </si>
  <si>
    <t>Description of organization/business/utility/operation</t>
  </si>
  <si>
    <t>Description of specific component</t>
  </si>
  <si>
    <t>Country</t>
  </si>
  <si>
    <t>Service information</t>
  </si>
  <si>
    <t>Service measure</t>
  </si>
  <si>
    <t>Value</t>
  </si>
  <si>
    <t>*Context tab also asks for the number of containment units serviced, but only the three basic service parameters are included for consistency with other components</t>
  </si>
  <si>
    <t>Reported cost</t>
  </si>
  <si>
    <t>CAPEX cost</t>
  </si>
  <si>
    <t>OPEX cost</t>
  </si>
  <si>
    <t>Professional Development and Training</t>
  </si>
  <si>
    <t>Equipment, Land and Buildings</t>
  </si>
  <si>
    <t>Indirect OPEX</t>
  </si>
  <si>
    <t>Other Expenses for Indirect Staff</t>
  </si>
  <si>
    <t>Administrative Fees, Taxes and Financing</t>
  </si>
  <si>
    <t>Daily or Casual Labour</t>
  </si>
  <si>
    <t>Number of Units/ Fraction applied to this component</t>
  </si>
  <si>
    <t>Salaried Production or Installation Staff</t>
  </si>
  <si>
    <t>Other or combined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</si>
</sst>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* #,##0.0_);_(* \(#,##0.0\);_(* &quot;-&quot;?_);_(@_)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i/>
      <sz val="11"/>
      <color rgb="FFFF0000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3"/>
      <color rgb="FFFFFFFF"/>
      <name val="Calibri"/>
      <family val="2"/>
      <scheme val="minor"/>
    </font>
    <font>
      <b/>
      <sz val="14"/>
      <color theme="0"/>
      <name val="Arial"/>
      <family val="2"/>
    </font>
    <font>
      <sz val="16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rgb="FFFF0000"/>
      <name val="Calibri"/>
      <family val="2"/>
    </font>
    <font>
      <b/>
      <sz val="13"/>
      <color theme="0"/>
      <name val="Calibri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i/>
      <sz val="13"/>
      <color theme="1"/>
      <name val="Calibri (Body)"/>
    </font>
    <font>
      <i/>
      <u/>
      <sz val="12"/>
      <color theme="0"/>
      <name val="Arial"/>
      <family val="2"/>
    </font>
    <font>
      <b/>
      <sz val="11"/>
      <color rgb="FF000000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E598"/>
        <bgColor rgb="FFFFE598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rgb="FFFFE598"/>
      </patternFill>
    </fill>
    <fill>
      <patternFill patternType="solid">
        <fgColor theme="0"/>
        <bgColor rgb="FFFEF2CB"/>
      </patternFill>
    </fill>
    <fill>
      <patternFill patternType="solid">
        <fgColor rgb="FFD0CECE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2CC"/>
        <bgColor rgb="FFFFF2CC"/>
      </patternFill>
    </fill>
    <fill>
      <patternFill patternType="solid">
        <fgColor theme="1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E6E6E6"/>
        <bgColor indexed="64"/>
      </patternFill>
    </fill>
  </fills>
  <borders count="16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auto="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 style="thin">
        <color auto="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rgb="FFAEAAAA"/>
      </left>
      <right style="thin">
        <color rgb="FFAEAAAA"/>
      </right>
      <top style="thin">
        <color rgb="FFAEAAAA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AEAAAA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indexed="64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 style="thin">
        <color theme="2" tint="-0.34998626667073579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/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/>
      <top/>
      <bottom/>
      <diagonal/>
    </border>
    <border>
      <left style="thin">
        <color theme="0" tint="-0.24994659260841701"/>
      </left>
      <right style="thin">
        <color theme="2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2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24994659260841701"/>
      </left>
      <right/>
      <top/>
      <bottom style="thin">
        <color theme="0" tint="-0.34998626667073579"/>
      </bottom>
      <diagonal/>
    </border>
    <border>
      <left style="thin">
        <color theme="2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24994659260841701"/>
      </left>
      <right/>
      <top style="thin">
        <color theme="0" tint="-0.34998626667073579"/>
      </top>
      <bottom style="thin">
        <color theme="1"/>
      </bottom>
      <diagonal/>
    </border>
    <border>
      <left/>
      <right/>
      <top style="thin">
        <color theme="0" tint="-0.34998626667073579"/>
      </top>
      <bottom style="thin">
        <color theme="1"/>
      </bottom>
      <diagonal/>
    </border>
    <border>
      <left style="thin">
        <color theme="2" tint="-0.2499465926084170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theme="0" tint="-0.34998626667073579"/>
      </bottom>
      <diagonal/>
    </border>
    <border>
      <left/>
      <right/>
      <top style="thin">
        <color theme="1"/>
      </top>
      <bottom style="thin">
        <color theme="0" tint="-0.34998626667073579"/>
      </bottom>
      <diagonal/>
    </border>
    <border>
      <left/>
      <right style="thin">
        <color theme="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2" tint="-0.24994659260841701"/>
      </left>
      <right/>
      <top style="thin">
        <color auto="1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0" tint="-0.34998626667073579"/>
      </top>
      <bottom/>
      <diagonal/>
    </border>
    <border>
      <left style="thin">
        <color theme="2" tint="-0.24994659260841701"/>
      </left>
      <right/>
      <top style="thin">
        <color theme="0" tint="-0.34998626667073579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theme="2" tint="-0.2499465926084170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2" tint="-0.24994659260841701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24994659260841701"/>
      </left>
      <right style="thin">
        <color indexed="64"/>
      </right>
      <top style="thin">
        <color theme="0" tint="-0.34998626667073579"/>
      </top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9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0" fillId="0" borderId="0"/>
  </cellStyleXfs>
  <cellXfs count="52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7" fillId="0" borderId="0" xfId="0" applyFont="1"/>
    <xf numFmtId="0" fontId="10" fillId="0" borderId="0" xfId="0" applyFont="1"/>
    <xf numFmtId="0" fontId="6" fillId="0" borderId="0" xfId="0" applyFont="1"/>
    <xf numFmtId="0" fontId="3" fillId="4" borderId="0" xfId="0" applyFont="1" applyFill="1" applyAlignment="1" applyProtection="1">
      <alignment wrapText="1"/>
      <protection locked="0"/>
    </xf>
    <xf numFmtId="0" fontId="7" fillId="0" borderId="0" xfId="0" quotePrefix="1" applyFont="1"/>
    <xf numFmtId="0" fontId="12" fillId="0" borderId="0" xfId="0" quotePrefix="1" applyFont="1"/>
    <xf numFmtId="0" fontId="0" fillId="0" borderId="0" xfId="0" applyAlignment="1">
      <alignment wrapText="1"/>
    </xf>
    <xf numFmtId="0" fontId="5" fillId="0" borderId="6" xfId="0" applyFont="1" applyBorder="1" applyAlignment="1">
      <alignment wrapText="1"/>
    </xf>
    <xf numFmtId="0" fontId="14" fillId="2" borderId="0" xfId="0" applyFont="1" applyFill="1"/>
    <xf numFmtId="0" fontId="13" fillId="2" borderId="0" xfId="0" applyFont="1" applyFill="1"/>
    <xf numFmtId="0" fontId="15" fillId="0" borderId="0" xfId="0" quotePrefix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3" fillId="2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4" borderId="10" xfId="0" applyFont="1" applyFill="1" applyBorder="1" applyAlignment="1">
      <alignment horizontal="left" wrapText="1"/>
    </xf>
    <xf numFmtId="0" fontId="0" fillId="4" borderId="13" xfId="0" applyFont="1" applyFill="1" applyBorder="1" applyAlignment="1">
      <alignment horizontal="left" wrapText="1"/>
    </xf>
    <xf numFmtId="0" fontId="0" fillId="4" borderId="17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4" borderId="7" xfId="0" applyFont="1" applyFill="1" applyBorder="1" applyAlignment="1">
      <alignment horizontal="left" wrapText="1"/>
    </xf>
    <xf numFmtId="0" fontId="0" fillId="0" borderId="22" xfId="0" applyBorder="1"/>
    <xf numFmtId="0" fontId="0" fillId="6" borderId="22" xfId="0" applyFill="1" applyBorder="1"/>
    <xf numFmtId="0" fontId="5" fillId="9" borderId="31" xfId="0" applyFont="1" applyFill="1" applyBorder="1"/>
    <xf numFmtId="0" fontId="5" fillId="9" borderId="32" xfId="0" applyFont="1" applyFill="1" applyBorder="1"/>
    <xf numFmtId="0" fontId="20" fillId="9" borderId="0" xfId="0" applyFont="1" applyFill="1"/>
    <xf numFmtId="0" fontId="0" fillId="9" borderId="0" xfId="0" applyFill="1"/>
    <xf numFmtId="0" fontId="0" fillId="2" borderId="0" xfId="0" applyFill="1"/>
    <xf numFmtId="0" fontId="23" fillId="0" borderId="0" xfId="0" applyFont="1"/>
    <xf numFmtId="0" fontId="23" fillId="0" borderId="0" xfId="0" applyFont="1" applyAlignment="1"/>
    <xf numFmtId="0" fontId="0" fillId="10" borderId="9" xfId="0" applyFont="1" applyFill="1" applyBorder="1" applyAlignment="1">
      <alignment horizontal="left" wrapText="1"/>
    </xf>
    <xf numFmtId="0" fontId="0" fillId="10" borderId="12" xfId="0" applyFont="1" applyFill="1" applyBorder="1" applyAlignment="1">
      <alignment horizontal="left" wrapText="1"/>
    </xf>
    <xf numFmtId="0" fontId="0" fillId="10" borderId="16" xfId="0" applyFont="1" applyFill="1" applyBorder="1" applyAlignment="1">
      <alignment horizontal="left" wrapText="1"/>
    </xf>
    <xf numFmtId="0" fontId="23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ill="1"/>
    <xf numFmtId="0" fontId="0" fillId="2" borderId="0" xfId="0" applyFill="1" applyBorder="1" applyAlignment="1">
      <alignment wrapText="1"/>
    </xf>
    <xf numFmtId="0" fontId="0" fillId="2" borderId="0" xfId="0" applyFont="1" applyFill="1" applyBorder="1" applyAlignment="1">
      <alignment horizontal="left" wrapText="1"/>
    </xf>
    <xf numFmtId="0" fontId="5" fillId="0" borderId="36" xfId="0" applyFont="1" applyBorder="1" applyAlignment="1">
      <alignment wrapText="1"/>
    </xf>
    <xf numFmtId="0" fontId="17" fillId="11" borderId="0" xfId="0" applyFont="1" applyFill="1"/>
    <xf numFmtId="0" fontId="26" fillId="11" borderId="0" xfId="0" applyFont="1" applyFill="1"/>
    <xf numFmtId="0" fontId="23" fillId="0" borderId="0" xfId="0" applyFont="1" applyAlignment="1">
      <alignment horizontal="left"/>
    </xf>
    <xf numFmtId="0" fontId="0" fillId="7" borderId="13" xfId="0" applyFont="1" applyFill="1" applyBorder="1" applyAlignment="1">
      <alignment horizontal="left" wrapText="1"/>
    </xf>
    <xf numFmtId="0" fontId="14" fillId="2" borderId="0" xfId="0" applyFont="1" applyFill="1" applyAlignment="1">
      <alignment wrapText="1"/>
    </xf>
    <xf numFmtId="0" fontId="13" fillId="2" borderId="34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0" fillId="0" borderId="0" xfId="0" applyFill="1" applyAlignment="1"/>
    <xf numFmtId="0" fontId="0" fillId="4" borderId="41" xfId="0" applyFill="1" applyBorder="1" applyAlignment="1">
      <alignment horizontal="left" wrapText="1"/>
    </xf>
    <xf numFmtId="0" fontId="0" fillId="4" borderId="41" xfId="0" applyFont="1" applyFill="1" applyBorder="1" applyAlignment="1">
      <alignment horizontal="left" wrapText="1"/>
    </xf>
    <xf numFmtId="0" fontId="29" fillId="4" borderId="17" xfId="0" applyFont="1" applyFill="1" applyBorder="1" applyAlignment="1">
      <alignment horizontal="center" wrapText="1"/>
    </xf>
    <xf numFmtId="0" fontId="29" fillId="4" borderId="10" xfId="0" applyFont="1" applyFill="1" applyBorder="1" applyAlignment="1">
      <alignment horizontal="center" wrapText="1"/>
    </xf>
    <xf numFmtId="0" fontId="29" fillId="4" borderId="13" xfId="0" applyFont="1" applyFill="1" applyBorder="1" applyAlignment="1">
      <alignment horizontal="center" wrapText="1"/>
    </xf>
    <xf numFmtId="0" fontId="14" fillId="2" borderId="33" xfId="0" applyFont="1" applyFill="1" applyBorder="1" applyAlignment="1">
      <alignment wrapText="1"/>
    </xf>
    <xf numFmtId="0" fontId="14" fillId="2" borderId="39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0" fillId="4" borderId="14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17" xfId="0" applyFill="1" applyBorder="1" applyAlignment="1">
      <alignment horizontal="left" wrapText="1"/>
    </xf>
    <xf numFmtId="0" fontId="28" fillId="0" borderId="7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0" fillId="4" borderId="10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10" borderId="16" xfId="0" applyFill="1" applyBorder="1" applyAlignment="1">
      <alignment horizontal="left" wrapText="1"/>
    </xf>
    <xf numFmtId="0" fontId="0" fillId="10" borderId="12" xfId="0" applyFill="1" applyBorder="1" applyAlignment="1">
      <alignment horizontal="left" wrapText="1"/>
    </xf>
    <xf numFmtId="0" fontId="5" fillId="6" borderId="42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41" xfId="0" applyFont="1" applyBorder="1" applyAlignment="1">
      <alignment wrapText="1"/>
    </xf>
    <xf numFmtId="0" fontId="5" fillId="0" borderId="44" xfId="0" applyFont="1" applyBorder="1" applyAlignment="1">
      <alignment wrapText="1"/>
    </xf>
    <xf numFmtId="0" fontId="5" fillId="0" borderId="45" xfId="0" applyFont="1" applyFill="1" applyBorder="1" applyAlignment="1">
      <alignment wrapText="1"/>
    </xf>
    <xf numFmtId="0" fontId="0" fillId="10" borderId="46" xfId="0" applyFont="1" applyFill="1" applyBorder="1" applyAlignment="1">
      <alignment horizontal="left" wrapText="1"/>
    </xf>
    <xf numFmtId="0" fontId="0" fillId="4" borderId="47" xfId="0" applyFont="1" applyFill="1" applyBorder="1" applyAlignment="1">
      <alignment horizontal="left" wrapText="1"/>
    </xf>
    <xf numFmtId="0" fontId="29" fillId="4" borderId="47" xfId="0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1" fillId="0" borderId="0" xfId="0" applyFont="1" applyFill="1" applyBorder="1" applyAlignment="1" applyProtection="1"/>
    <xf numFmtId="0" fontId="31" fillId="0" borderId="48" xfId="0" applyFont="1" applyBorder="1" applyAlignment="1">
      <alignment wrapText="1"/>
    </xf>
    <xf numFmtId="0" fontId="31" fillId="0" borderId="49" xfId="0" applyFont="1" applyBorder="1" applyAlignment="1">
      <alignment wrapText="1"/>
    </xf>
    <xf numFmtId="0" fontId="30" fillId="14" borderId="0" xfId="0" applyFont="1" applyFill="1" applyBorder="1" applyAlignment="1">
      <alignment horizontal="left" wrapText="1"/>
    </xf>
    <xf numFmtId="0" fontId="30" fillId="15" borderId="0" xfId="0" applyFont="1" applyFill="1" applyBorder="1" applyAlignment="1">
      <alignment horizontal="left" wrapText="1"/>
    </xf>
    <xf numFmtId="0" fontId="32" fillId="15" borderId="0" xfId="0" applyFont="1" applyFill="1" applyBorder="1" applyAlignment="1">
      <alignment horizontal="center" wrapText="1"/>
    </xf>
    <xf numFmtId="0" fontId="0" fillId="8" borderId="0" xfId="0" applyFill="1"/>
    <xf numFmtId="0" fontId="30" fillId="12" borderId="46" xfId="0" applyFont="1" applyFill="1" applyBorder="1" applyAlignment="1">
      <alignment horizontal="left" wrapText="1"/>
    </xf>
    <xf numFmtId="0" fontId="30" fillId="12" borderId="9" xfId="0" applyFont="1" applyFill="1" applyBorder="1" applyAlignment="1">
      <alignment horizontal="left" wrapText="1"/>
    </xf>
    <xf numFmtId="0" fontId="30" fillId="12" borderId="12" xfId="0" applyFont="1" applyFill="1" applyBorder="1" applyAlignment="1">
      <alignment horizontal="left" wrapText="1"/>
    </xf>
    <xf numFmtId="0" fontId="5" fillId="16" borderId="4" xfId="0" applyFont="1" applyFill="1" applyBorder="1" applyAlignment="1">
      <alignment wrapText="1"/>
    </xf>
    <xf numFmtId="0" fontId="31" fillId="0" borderId="50" xfId="0" applyFont="1" applyBorder="1" applyAlignment="1">
      <alignment wrapText="1"/>
    </xf>
    <xf numFmtId="0" fontId="35" fillId="0" borderId="51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5" fillId="0" borderId="51" xfId="0" applyFont="1" applyBorder="1" applyAlignment="1">
      <alignment wrapText="1"/>
    </xf>
    <xf numFmtId="0" fontId="30" fillId="12" borderId="53" xfId="0" applyFont="1" applyFill="1" applyBorder="1" applyAlignment="1">
      <alignment horizontal="left" wrapText="1"/>
    </xf>
    <xf numFmtId="0" fontId="36" fillId="18" borderId="54" xfId="0" applyFont="1" applyFill="1" applyBorder="1" applyAlignment="1">
      <alignment horizontal="left" wrapText="1"/>
    </xf>
    <xf numFmtId="0" fontId="30" fillId="12" borderId="56" xfId="0" applyFont="1" applyFill="1" applyBorder="1" applyAlignment="1">
      <alignment horizontal="left" wrapText="1"/>
    </xf>
    <xf numFmtId="0" fontId="36" fillId="18" borderId="57" xfId="0" applyFont="1" applyFill="1" applyBorder="1" applyAlignment="1">
      <alignment horizontal="left" wrapText="1"/>
    </xf>
    <xf numFmtId="0" fontId="30" fillId="12" borderId="59" xfId="0" applyFont="1" applyFill="1" applyBorder="1" applyAlignment="1">
      <alignment horizontal="left" wrapText="1"/>
    </xf>
    <xf numFmtId="0" fontId="36" fillId="18" borderId="6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29" fillId="0" borderId="0" xfId="0" applyFont="1" applyFill="1" applyBorder="1" applyAlignment="1">
      <alignment horizontal="center" wrapText="1"/>
    </xf>
    <xf numFmtId="0" fontId="5" fillId="16" borderId="42" xfId="0" applyFont="1" applyFill="1" applyBorder="1" applyAlignment="1">
      <alignment wrapText="1"/>
    </xf>
    <xf numFmtId="0" fontId="5" fillId="6" borderId="40" xfId="0" applyFont="1" applyFill="1" applyBorder="1" applyAlignment="1">
      <alignment wrapText="1"/>
    </xf>
    <xf numFmtId="0" fontId="5" fillId="0" borderId="37" xfId="0" applyFont="1" applyBorder="1" applyAlignment="1">
      <alignment wrapText="1"/>
    </xf>
    <xf numFmtId="0" fontId="5" fillId="6" borderId="3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5" fillId="0" borderId="45" xfId="0" applyFont="1" applyBorder="1" applyAlignment="1">
      <alignment wrapText="1"/>
    </xf>
    <xf numFmtId="0" fontId="30" fillId="12" borderId="48" xfId="0" applyFont="1" applyFill="1" applyBorder="1" applyAlignment="1">
      <alignment horizontal="left" wrapText="1"/>
    </xf>
    <xf numFmtId="0" fontId="30" fillId="12" borderId="62" xfId="0" applyFont="1" applyFill="1" applyBorder="1" applyAlignment="1">
      <alignment horizontal="left" wrapText="1"/>
    </xf>
    <xf numFmtId="0" fontId="36" fillId="18" borderId="63" xfId="0" applyFont="1" applyFill="1" applyBorder="1" applyAlignment="1">
      <alignment horizontal="left" wrapText="1"/>
    </xf>
    <xf numFmtId="0" fontId="0" fillId="4" borderId="64" xfId="0" applyFont="1" applyFill="1" applyBorder="1" applyAlignment="1">
      <alignment horizontal="left" wrapText="1"/>
    </xf>
    <xf numFmtId="0" fontId="29" fillId="4" borderId="64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30" fillId="13" borderId="47" xfId="0" applyFont="1" applyFill="1" applyBorder="1" applyAlignment="1">
      <alignment horizontal="left" wrapText="1"/>
    </xf>
    <xf numFmtId="0" fontId="30" fillId="13" borderId="10" xfId="0" applyFont="1" applyFill="1" applyBorder="1" applyAlignment="1">
      <alignment horizontal="left" wrapText="1"/>
    </xf>
    <xf numFmtId="0" fontId="30" fillId="13" borderId="13" xfId="0" applyFont="1" applyFill="1" applyBorder="1" applyAlignment="1">
      <alignment horizontal="left" wrapText="1"/>
    </xf>
    <xf numFmtId="0" fontId="29" fillId="4" borderId="7" xfId="0" applyFont="1" applyFill="1" applyBorder="1" applyAlignment="1">
      <alignment horizontal="center" wrapText="1"/>
    </xf>
    <xf numFmtId="0" fontId="30" fillId="12" borderId="65" xfId="0" applyFont="1" applyFill="1" applyBorder="1" applyAlignment="1">
      <alignment horizontal="left" wrapText="1"/>
    </xf>
    <xf numFmtId="0" fontId="30" fillId="13" borderId="66" xfId="0" applyFont="1" applyFill="1" applyBorder="1" applyAlignment="1">
      <alignment horizontal="left" wrapText="1"/>
    </xf>
    <xf numFmtId="0" fontId="0" fillId="4" borderId="66" xfId="0" applyFont="1" applyFill="1" applyBorder="1" applyAlignment="1">
      <alignment horizontal="left" wrapText="1"/>
    </xf>
    <xf numFmtId="0" fontId="29" fillId="4" borderId="66" xfId="0" applyFont="1" applyFill="1" applyBorder="1" applyAlignment="1">
      <alignment horizontal="center" wrapText="1"/>
    </xf>
    <xf numFmtId="0" fontId="30" fillId="12" borderId="16" xfId="0" applyFont="1" applyFill="1" applyBorder="1" applyAlignment="1">
      <alignment horizontal="left" wrapText="1"/>
    </xf>
    <xf numFmtId="0" fontId="31" fillId="0" borderId="65" xfId="0" applyFont="1" applyBorder="1" applyAlignment="1">
      <alignment wrapText="1"/>
    </xf>
    <xf numFmtId="0" fontId="31" fillId="0" borderId="67" xfId="0" applyFont="1" applyBorder="1" applyAlignment="1">
      <alignment wrapText="1"/>
    </xf>
    <xf numFmtId="0" fontId="31" fillId="0" borderId="68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0" fillId="4" borderId="71" xfId="0" applyFill="1" applyBorder="1" applyAlignment="1">
      <alignment wrapText="1"/>
    </xf>
    <xf numFmtId="0" fontId="30" fillId="12" borderId="72" xfId="0" applyFont="1" applyFill="1" applyBorder="1" applyAlignment="1">
      <alignment horizontal="left" wrapText="1"/>
    </xf>
    <xf numFmtId="0" fontId="30" fillId="13" borderId="64" xfId="0" applyFont="1" applyFill="1" applyBorder="1" applyAlignment="1">
      <alignment horizontal="left" wrapText="1"/>
    </xf>
    <xf numFmtId="0" fontId="0" fillId="10" borderId="73" xfId="0" applyFont="1" applyFill="1" applyBorder="1" applyAlignment="1">
      <alignment horizontal="left" wrapText="1"/>
    </xf>
    <xf numFmtId="0" fontId="5" fillId="4" borderId="74" xfId="0" applyFont="1" applyFill="1" applyBorder="1" applyAlignment="1">
      <alignment wrapText="1"/>
    </xf>
    <xf numFmtId="0" fontId="0" fillId="4" borderId="74" xfId="0" applyFont="1" applyFill="1" applyBorder="1" applyAlignment="1">
      <alignment horizontal="left" wrapText="1"/>
    </xf>
    <xf numFmtId="0" fontId="29" fillId="4" borderId="74" xfId="0" applyFont="1" applyFill="1" applyBorder="1" applyAlignment="1">
      <alignment horizontal="center" wrapText="1"/>
    </xf>
    <xf numFmtId="0" fontId="0" fillId="10" borderId="56" xfId="0" applyFont="1" applyFill="1" applyBorder="1" applyAlignment="1">
      <alignment horizontal="left" wrapText="1"/>
    </xf>
    <xf numFmtId="0" fontId="5" fillId="4" borderId="57" xfId="0" applyFont="1" applyFill="1" applyBorder="1" applyAlignment="1">
      <alignment wrapText="1"/>
    </xf>
    <xf numFmtId="0" fontId="0" fillId="4" borderId="57" xfId="0" applyFont="1" applyFill="1" applyBorder="1" applyAlignment="1">
      <alignment horizontal="left" wrapText="1"/>
    </xf>
    <xf numFmtId="0" fontId="29" fillId="4" borderId="57" xfId="0" applyFont="1" applyFill="1" applyBorder="1" applyAlignment="1">
      <alignment horizontal="center" wrapText="1"/>
    </xf>
    <xf numFmtId="0" fontId="0" fillId="10" borderId="59" xfId="0" applyFont="1" applyFill="1" applyBorder="1" applyAlignment="1">
      <alignment horizontal="left" wrapText="1"/>
    </xf>
    <xf numFmtId="0" fontId="5" fillId="4" borderId="60" xfId="0" applyFont="1" applyFill="1" applyBorder="1" applyAlignment="1">
      <alignment wrapText="1"/>
    </xf>
    <xf numFmtId="0" fontId="0" fillId="4" borderId="60" xfId="0" applyFont="1" applyFill="1" applyBorder="1" applyAlignment="1">
      <alignment horizontal="left" wrapText="1"/>
    </xf>
    <xf numFmtId="0" fontId="29" fillId="4" borderId="60" xfId="0" applyFont="1" applyFill="1" applyBorder="1" applyAlignment="1">
      <alignment horizontal="center" wrapText="1"/>
    </xf>
    <xf numFmtId="0" fontId="0" fillId="0" borderId="22" xfId="0" applyFill="1" applyBorder="1"/>
    <xf numFmtId="0" fontId="0" fillId="0" borderId="22" xfId="0" applyBorder="1" applyAlignment="1">
      <alignment vertical="center"/>
    </xf>
    <xf numFmtId="165" fontId="0" fillId="6" borderId="22" xfId="77" applyNumberFormat="1" applyFont="1" applyFill="1" applyBorder="1"/>
    <xf numFmtId="165" fontId="0" fillId="0" borderId="22" xfId="77" applyNumberFormat="1" applyFont="1" applyFill="1" applyBorder="1" applyAlignment="1">
      <alignment vertical="center"/>
    </xf>
    <xf numFmtId="165" fontId="0" fillId="6" borderId="22" xfId="0" applyNumberFormat="1" applyFill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8" fillId="2" borderId="0" xfId="0" applyFont="1" applyFill="1"/>
    <xf numFmtId="0" fontId="19" fillId="2" borderId="0" xfId="0" applyFont="1" applyFill="1"/>
    <xf numFmtId="0" fontId="8" fillId="0" borderId="0" xfId="0" applyFont="1" applyAlignment="1">
      <alignment vertical="center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/>
    <xf numFmtId="0" fontId="18" fillId="0" borderId="0" xfId="0" applyFont="1"/>
    <xf numFmtId="0" fontId="19" fillId="0" borderId="0" xfId="0" applyFont="1"/>
    <xf numFmtId="0" fontId="2" fillId="0" borderId="0" xfId="0" applyFont="1"/>
    <xf numFmtId="165" fontId="0" fillId="2" borderId="22" xfId="0" applyNumberFormat="1" applyFill="1" applyBorder="1"/>
    <xf numFmtId="165" fontId="0" fillId="2" borderId="22" xfId="0" applyNumberFormat="1" applyFill="1" applyBorder="1" applyAlignment="1">
      <alignment vertical="center"/>
    </xf>
    <xf numFmtId="0" fontId="0" fillId="4" borderId="17" xfId="0" applyFont="1" applyFill="1" applyBorder="1" applyAlignment="1">
      <alignment wrapText="1"/>
    </xf>
    <xf numFmtId="0" fontId="3" fillId="4" borderId="0" xfId="0" applyNumberFormat="1" applyFont="1" applyFill="1" applyAlignment="1" applyProtection="1">
      <alignment horizontal="left" wrapText="1"/>
      <protection locked="0"/>
    </xf>
    <xf numFmtId="0" fontId="38" fillId="4" borderId="17" xfId="0" applyFont="1" applyFill="1" applyBorder="1" applyAlignment="1">
      <alignment horizontal="center" wrapText="1"/>
    </xf>
    <xf numFmtId="0" fontId="0" fillId="4" borderId="13" xfId="0" applyFont="1" applyFill="1" applyBorder="1" applyAlignment="1">
      <alignment wrapText="1"/>
    </xf>
    <xf numFmtId="0" fontId="38" fillId="4" borderId="13" xfId="0" applyFont="1" applyFill="1" applyBorder="1" applyAlignment="1">
      <alignment horizontal="center" wrapText="1"/>
    </xf>
    <xf numFmtId="0" fontId="1" fillId="4" borderId="0" xfId="0" applyFont="1" applyFill="1"/>
    <xf numFmtId="0" fontId="2" fillId="3" borderId="16" xfId="0" applyFont="1" applyFill="1" applyBorder="1" applyAlignment="1">
      <alignment wrapText="1"/>
    </xf>
    <xf numFmtId="0" fontId="1" fillId="4" borderId="17" xfId="0" applyFont="1" applyFill="1" applyBorder="1"/>
    <xf numFmtId="0" fontId="3" fillId="4" borderId="18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1" fillId="4" borderId="10" xfId="0" applyFont="1" applyFill="1" applyBorder="1"/>
    <xf numFmtId="0" fontId="3" fillId="4" borderId="11" xfId="0" applyFont="1" applyFill="1" applyBorder="1" applyAlignment="1">
      <alignment wrapText="1"/>
    </xf>
    <xf numFmtId="0" fontId="2" fillId="3" borderId="12" xfId="0" applyFont="1" applyFill="1" applyBorder="1" applyAlignment="1">
      <alignment wrapText="1"/>
    </xf>
    <xf numFmtId="0" fontId="1" fillId="4" borderId="13" xfId="0" applyFont="1" applyFill="1" applyBorder="1"/>
    <xf numFmtId="0" fontId="3" fillId="4" borderId="14" xfId="0" applyFont="1" applyFill="1" applyBorder="1" applyAlignment="1">
      <alignment wrapText="1"/>
    </xf>
    <xf numFmtId="0" fontId="2" fillId="0" borderId="0" xfId="0" applyFont="1"/>
    <xf numFmtId="0" fontId="5" fillId="0" borderId="3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3" xfId="0" applyFont="1" applyBorder="1" applyAlignment="1">
      <alignment wrapText="1"/>
    </xf>
    <xf numFmtId="0" fontId="30" fillId="13" borderId="57" xfId="0" applyFont="1" applyFill="1" applyBorder="1" applyAlignment="1">
      <alignment horizontal="left" wrapText="1"/>
    </xf>
    <xf numFmtId="0" fontId="30" fillId="13" borderId="54" xfId="0" applyFont="1" applyFill="1" applyBorder="1" applyAlignment="1">
      <alignment horizontal="left" wrapText="1"/>
    </xf>
    <xf numFmtId="0" fontId="30" fillId="13" borderId="60" xfId="0" applyFont="1" applyFill="1" applyBorder="1" applyAlignment="1">
      <alignment horizontal="left" wrapText="1"/>
    </xf>
    <xf numFmtId="0" fontId="5" fillId="0" borderId="45" xfId="0" applyFont="1" applyBorder="1" applyAlignment="1">
      <alignment wrapText="1"/>
    </xf>
    <xf numFmtId="0" fontId="0" fillId="4" borderId="47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57" xfId="0" applyFill="1" applyBorder="1" applyAlignment="1">
      <alignment wrapText="1"/>
    </xf>
    <xf numFmtId="0" fontId="0" fillId="4" borderId="60" xfId="0" applyFill="1" applyBorder="1" applyAlignment="1">
      <alignment wrapText="1"/>
    </xf>
    <xf numFmtId="0" fontId="0" fillId="2" borderId="0" xfId="0" applyFill="1" applyAlignment="1">
      <alignment wrapText="1"/>
    </xf>
    <xf numFmtId="0" fontId="5" fillId="0" borderId="83" xfId="0" applyFont="1" applyBorder="1" applyAlignment="1">
      <alignment wrapText="1"/>
    </xf>
    <xf numFmtId="0" fontId="4" fillId="12" borderId="84" xfId="0" applyFont="1" applyFill="1" applyBorder="1" applyAlignment="1">
      <alignment horizontal="left" wrapText="1"/>
    </xf>
    <xf numFmtId="0" fontId="0" fillId="4" borderId="37" xfId="0" applyFill="1" applyBorder="1" applyAlignment="1">
      <alignment wrapText="1"/>
    </xf>
    <xf numFmtId="0" fontId="11" fillId="4" borderId="38" xfId="0" applyFont="1" applyFill="1" applyBorder="1" applyAlignment="1">
      <alignment wrapText="1"/>
    </xf>
    <xf numFmtId="0" fontId="4" fillId="12" borderId="85" xfId="0" applyFont="1" applyFill="1" applyBorder="1" applyAlignment="1">
      <alignment horizontal="left" wrapText="1"/>
    </xf>
    <xf numFmtId="0" fontId="0" fillId="4" borderId="70" xfId="0" applyFill="1" applyBorder="1" applyAlignment="1">
      <alignment wrapText="1"/>
    </xf>
    <xf numFmtId="0" fontId="0" fillId="12" borderId="86" xfId="0" applyFill="1" applyBorder="1" applyAlignment="1">
      <alignment horizontal="left" wrapText="1"/>
    </xf>
    <xf numFmtId="0" fontId="27" fillId="7" borderId="87" xfId="0" applyFont="1" applyFill="1" applyBorder="1" applyAlignment="1">
      <alignment horizontal="left" wrapText="1"/>
    </xf>
    <xf numFmtId="0" fontId="27" fillId="19" borderId="0" xfId="0" applyFont="1" applyFill="1" applyAlignment="1">
      <alignment wrapText="1"/>
    </xf>
    <xf numFmtId="0" fontId="0" fillId="10" borderId="36" xfId="0" applyFill="1" applyBorder="1" applyAlignment="1">
      <alignment horizontal="left" wrapText="1"/>
    </xf>
    <xf numFmtId="0" fontId="0" fillId="4" borderId="88" xfId="0" applyFill="1" applyBorder="1" applyAlignment="1">
      <alignment wrapText="1"/>
    </xf>
    <xf numFmtId="0" fontId="0" fillId="10" borderId="69" xfId="0" applyFill="1" applyBorder="1" applyAlignment="1">
      <alignment horizontal="left" wrapText="1"/>
    </xf>
    <xf numFmtId="0" fontId="0" fillId="4" borderId="89" xfId="0" applyFill="1" applyBorder="1" applyAlignment="1">
      <alignment wrapText="1"/>
    </xf>
    <xf numFmtId="0" fontId="0" fillId="4" borderId="90" xfId="0" applyFill="1" applyBorder="1" applyAlignment="1">
      <alignment wrapText="1"/>
    </xf>
    <xf numFmtId="0" fontId="17" fillId="11" borderId="33" xfId="0" applyFont="1" applyFill="1" applyBorder="1"/>
    <xf numFmtId="0" fontId="26" fillId="11" borderId="39" xfId="0" applyFont="1" applyFill="1" applyBorder="1"/>
    <xf numFmtId="0" fontId="0" fillId="2" borderId="39" xfId="0" applyFill="1" applyBorder="1" applyAlignment="1">
      <alignment wrapText="1"/>
    </xf>
    <xf numFmtId="0" fontId="26" fillId="11" borderId="5" xfId="0" applyFont="1" applyFill="1" applyBorder="1"/>
    <xf numFmtId="0" fontId="28" fillId="0" borderId="91" xfId="0" applyFont="1" applyBorder="1" applyAlignment="1">
      <alignment wrapText="1"/>
    </xf>
    <xf numFmtId="0" fontId="28" fillId="0" borderId="92" xfId="0" applyFont="1" applyBorder="1" applyAlignment="1">
      <alignment wrapText="1"/>
    </xf>
    <xf numFmtId="0" fontId="28" fillId="0" borderId="39" xfId="0" applyFont="1" applyBorder="1" applyAlignment="1">
      <alignment wrapText="1"/>
    </xf>
    <xf numFmtId="0" fontId="28" fillId="0" borderId="93" xfId="0" applyFont="1" applyBorder="1" applyAlignment="1">
      <alignment wrapText="1"/>
    </xf>
    <xf numFmtId="0" fontId="5" fillId="0" borderId="94" xfId="0" applyFont="1" applyBorder="1" applyAlignment="1">
      <alignment wrapText="1"/>
    </xf>
    <xf numFmtId="0" fontId="28" fillId="0" borderId="95" xfId="0" applyFont="1" applyBorder="1" applyAlignment="1">
      <alignment wrapText="1"/>
    </xf>
    <xf numFmtId="0" fontId="27" fillId="20" borderId="50" xfId="0" applyFont="1" applyFill="1" applyBorder="1" applyAlignment="1">
      <alignment horizontal="left" wrapText="1"/>
    </xf>
    <xf numFmtId="0" fontId="27" fillId="7" borderId="51" xfId="0" applyFont="1" applyFill="1" applyBorder="1" applyAlignment="1">
      <alignment wrapText="1"/>
    </xf>
    <xf numFmtId="0" fontId="0" fillId="4" borderId="52" xfId="0" applyFill="1" applyBorder="1" applyAlignment="1">
      <alignment wrapText="1"/>
    </xf>
    <xf numFmtId="0" fontId="28" fillId="0" borderId="96" xfId="0" applyFont="1" applyBorder="1" applyAlignment="1">
      <alignment wrapText="1"/>
    </xf>
    <xf numFmtId="0" fontId="5" fillId="0" borderId="97" xfId="0" applyFont="1" applyBorder="1" applyAlignment="1">
      <alignment wrapText="1"/>
    </xf>
    <xf numFmtId="0" fontId="0" fillId="10" borderId="53" xfId="0" applyFill="1" applyBorder="1" applyAlignment="1">
      <alignment horizontal="left" wrapText="1"/>
    </xf>
    <xf numFmtId="0" fontId="0" fillId="4" borderId="54" xfId="0" applyFill="1" applyBorder="1" applyAlignment="1">
      <alignment wrapText="1"/>
    </xf>
    <xf numFmtId="0" fontId="0" fillId="4" borderId="55" xfId="0" applyFill="1" applyBorder="1" applyAlignment="1">
      <alignment wrapText="1"/>
    </xf>
    <xf numFmtId="0" fontId="0" fillId="10" borderId="56" xfId="0" applyFill="1" applyBorder="1" applyAlignment="1">
      <alignment horizontal="left" wrapText="1"/>
    </xf>
    <xf numFmtId="0" fontId="0" fillId="4" borderId="58" xfId="0" applyFill="1" applyBorder="1" applyAlignment="1">
      <alignment wrapText="1"/>
    </xf>
    <xf numFmtId="0" fontId="0" fillId="10" borderId="56" xfId="0" applyFill="1" applyBorder="1" applyAlignment="1">
      <alignment wrapText="1"/>
    </xf>
    <xf numFmtId="0" fontId="0" fillId="4" borderId="57" xfId="0" applyFill="1" applyBorder="1"/>
    <xf numFmtId="0" fontId="0" fillId="4" borderId="58" xfId="0" applyFill="1" applyBorder="1"/>
    <xf numFmtId="0" fontId="0" fillId="10" borderId="59" xfId="0" applyFill="1" applyBorder="1" applyAlignment="1">
      <alignment wrapText="1"/>
    </xf>
    <xf numFmtId="0" fontId="0" fillId="4" borderId="60" xfId="0" applyFill="1" applyBorder="1"/>
    <xf numFmtId="0" fontId="0" fillId="4" borderId="61" xfId="0" applyFill="1" applyBorder="1"/>
    <xf numFmtId="0" fontId="5" fillId="0" borderId="98" xfId="0" applyFont="1" applyBorder="1" applyAlignment="1">
      <alignment wrapText="1"/>
    </xf>
    <xf numFmtId="0" fontId="5" fillId="0" borderId="99" xfId="0" applyFont="1" applyBorder="1" applyAlignment="1">
      <alignment wrapText="1"/>
    </xf>
    <xf numFmtId="0" fontId="5" fillId="0" borderId="100" xfId="0" applyFont="1" applyBorder="1" applyAlignment="1">
      <alignment wrapText="1"/>
    </xf>
    <xf numFmtId="0" fontId="28" fillId="0" borderId="101" xfId="0" applyFont="1" applyBorder="1" applyAlignment="1">
      <alignment wrapText="1"/>
    </xf>
    <xf numFmtId="0" fontId="0" fillId="4" borderId="102" xfId="0" applyFill="1" applyBorder="1" applyAlignment="1">
      <alignment wrapText="1"/>
    </xf>
    <xf numFmtId="0" fontId="0" fillId="4" borderId="54" xfId="0" applyFill="1" applyBorder="1" applyAlignment="1">
      <alignment horizontal="left" wrapText="1"/>
    </xf>
    <xf numFmtId="0" fontId="0" fillId="4" borderId="57" xfId="0" applyFill="1" applyBorder="1" applyAlignment="1">
      <alignment horizontal="left" wrapText="1"/>
    </xf>
    <xf numFmtId="0" fontId="0" fillId="10" borderId="59" xfId="0" applyFill="1" applyBorder="1" applyAlignment="1">
      <alignment horizontal="left" wrapText="1"/>
    </xf>
    <xf numFmtId="0" fontId="0" fillId="4" borderId="60" xfId="0" applyFill="1" applyBorder="1" applyAlignment="1">
      <alignment horizontal="left" wrapText="1"/>
    </xf>
    <xf numFmtId="0" fontId="0" fillId="4" borderId="61" xfId="0" applyFill="1" applyBorder="1" applyAlignment="1">
      <alignment wrapText="1"/>
    </xf>
    <xf numFmtId="0" fontId="31" fillId="0" borderId="103" xfId="0" applyFont="1" applyBorder="1" applyAlignment="1">
      <alignment wrapText="1"/>
    </xf>
    <xf numFmtId="0" fontId="30" fillId="13" borderId="55" xfId="0" applyFont="1" applyFill="1" applyBorder="1" applyAlignment="1">
      <alignment wrapText="1"/>
    </xf>
    <xf numFmtId="0" fontId="30" fillId="13" borderId="58" xfId="0" applyFont="1" applyFill="1" applyBorder="1" applyAlignment="1">
      <alignment wrapText="1"/>
    </xf>
    <xf numFmtId="0" fontId="30" fillId="13" borderId="61" xfId="0" applyFont="1" applyFill="1" applyBorder="1" applyAlignment="1">
      <alignment wrapText="1"/>
    </xf>
    <xf numFmtId="0" fontId="0" fillId="4" borderId="7" xfId="0" applyFont="1" applyFill="1" applyBorder="1" applyAlignment="1">
      <alignment wrapText="1"/>
    </xf>
    <xf numFmtId="0" fontId="38" fillId="4" borderId="7" xfId="0" applyFont="1" applyFill="1" applyBorder="1" applyAlignment="1">
      <alignment horizontal="center" wrapText="1"/>
    </xf>
    <xf numFmtId="0" fontId="11" fillId="4" borderId="13" xfId="0" applyFont="1" applyFill="1" applyBorder="1" applyAlignment="1">
      <alignment wrapText="1"/>
    </xf>
    <xf numFmtId="0" fontId="13" fillId="2" borderId="39" xfId="0" applyFont="1" applyFill="1" applyBorder="1" applyAlignment="1">
      <alignment wrapText="1"/>
    </xf>
    <xf numFmtId="0" fontId="30" fillId="17" borderId="39" xfId="0" applyFont="1" applyFill="1" applyBorder="1" applyAlignment="1">
      <alignment wrapText="1"/>
    </xf>
    <xf numFmtId="0" fontId="0" fillId="2" borderId="39" xfId="0" applyFill="1" applyBorder="1"/>
    <xf numFmtId="0" fontId="0" fillId="2" borderId="39" xfId="0" applyFont="1" applyFill="1" applyBorder="1" applyAlignment="1">
      <alignment horizontal="left" wrapText="1"/>
    </xf>
    <xf numFmtId="0" fontId="21" fillId="0" borderId="0" xfId="0" applyFont="1" applyFill="1" applyBorder="1" applyAlignment="1" applyProtection="1">
      <alignment vertical="center" wrapText="1"/>
    </xf>
    <xf numFmtId="0" fontId="0" fillId="2" borderId="0" xfId="0" applyFill="1" applyAlignment="1">
      <alignment horizontal="left" wrapText="1"/>
    </xf>
    <xf numFmtId="0" fontId="5" fillId="0" borderId="80" xfId="0" applyFont="1" applyBorder="1" applyAlignment="1">
      <alignment wrapText="1"/>
    </xf>
    <xf numFmtId="0" fontId="5" fillId="0" borderId="81" xfId="0" applyFont="1" applyBorder="1" applyAlignment="1">
      <alignment wrapText="1"/>
    </xf>
    <xf numFmtId="0" fontId="5" fillId="0" borderId="82" xfId="0" applyFont="1" applyBorder="1" applyAlignment="1">
      <alignment wrapText="1"/>
    </xf>
    <xf numFmtId="0" fontId="30" fillId="12" borderId="113" xfId="0" applyFont="1" applyFill="1" applyBorder="1" applyAlignment="1">
      <alignment horizontal="left" wrapText="1"/>
    </xf>
    <xf numFmtId="0" fontId="31" fillId="13" borderId="114" xfId="0" applyFont="1" applyFill="1" applyBorder="1" applyAlignment="1">
      <alignment wrapText="1"/>
    </xf>
    <xf numFmtId="0" fontId="0" fillId="13" borderId="115" xfId="0" applyFill="1" applyBorder="1" applyAlignment="1">
      <alignment wrapText="1"/>
    </xf>
    <xf numFmtId="0" fontId="11" fillId="0" borderId="0" xfId="0" applyFont="1" applyAlignment="1">
      <alignment wrapText="1"/>
    </xf>
    <xf numFmtId="0" fontId="0" fillId="4" borderId="116" xfId="0" applyFill="1" applyBorder="1" applyAlignment="1">
      <alignment wrapText="1"/>
    </xf>
    <xf numFmtId="0" fontId="35" fillId="0" borderId="104" xfId="0" applyFont="1" applyBorder="1" applyAlignment="1">
      <alignment wrapText="1"/>
    </xf>
    <xf numFmtId="0" fontId="30" fillId="13" borderId="105" xfId="0" applyFont="1" applyFill="1" applyBorder="1" applyAlignment="1">
      <alignment wrapText="1"/>
    </xf>
    <xf numFmtId="0" fontId="30" fillId="13" borderId="106" xfId="0" applyFont="1" applyFill="1" applyBorder="1" applyAlignment="1">
      <alignment wrapText="1"/>
    </xf>
    <xf numFmtId="0" fontId="30" fillId="13" borderId="107" xfId="0" applyFont="1" applyFill="1" applyBorder="1" applyAlignment="1">
      <alignment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31" fillId="0" borderId="66" xfId="0" applyFont="1" applyBorder="1" applyAlignment="1">
      <alignment wrapText="1"/>
    </xf>
    <xf numFmtId="0" fontId="30" fillId="13" borderId="17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wrapText="1"/>
    </xf>
    <xf numFmtId="0" fontId="5" fillId="6" borderId="5" xfId="0" applyFont="1" applyFill="1" applyBorder="1" applyAlignment="1">
      <alignment wrapText="1"/>
    </xf>
    <xf numFmtId="0" fontId="5" fillId="0" borderId="108" xfId="0" applyFont="1" applyBorder="1" applyAlignment="1">
      <alignment wrapText="1"/>
    </xf>
    <xf numFmtId="0" fontId="0" fillId="4" borderId="109" xfId="0" applyFill="1" applyBorder="1" applyAlignment="1">
      <alignment wrapText="1"/>
    </xf>
    <xf numFmtId="0" fontId="0" fillId="4" borderId="110" xfId="0" applyFill="1" applyBorder="1" applyAlignment="1">
      <alignment wrapText="1"/>
    </xf>
    <xf numFmtId="0" fontId="5" fillId="0" borderId="45" xfId="0" applyFont="1" applyBorder="1" applyAlignment="1">
      <alignment wrapText="1"/>
    </xf>
    <xf numFmtId="0" fontId="0" fillId="4" borderId="111" xfId="0" applyFill="1" applyBorder="1" applyAlignment="1">
      <alignment wrapText="1"/>
    </xf>
    <xf numFmtId="0" fontId="36" fillId="18" borderId="0" xfId="0" applyFont="1" applyFill="1" applyBorder="1" applyAlignment="1">
      <alignment horizontal="left" wrapText="1"/>
    </xf>
    <xf numFmtId="0" fontId="36" fillId="18" borderId="40" xfId="0" applyFont="1" applyFill="1" applyBorder="1" applyAlignment="1">
      <alignment horizontal="left" wrapText="1"/>
    </xf>
    <xf numFmtId="0" fontId="36" fillId="18" borderId="118" xfId="0" applyFont="1" applyFill="1" applyBorder="1" applyAlignment="1">
      <alignment horizontal="left" wrapText="1"/>
    </xf>
    <xf numFmtId="0" fontId="36" fillId="18" borderId="119" xfId="0" applyFont="1" applyFill="1" applyBorder="1" applyAlignment="1">
      <alignment horizontal="left" wrapText="1"/>
    </xf>
    <xf numFmtId="0" fontId="0" fillId="0" borderId="139" xfId="0" applyFill="1" applyBorder="1" applyAlignment="1">
      <alignment wrapText="1"/>
    </xf>
    <xf numFmtId="0" fontId="5" fillId="6" borderId="147" xfId="0" applyFont="1" applyFill="1" applyBorder="1" applyAlignment="1">
      <alignment wrapText="1"/>
    </xf>
    <xf numFmtId="0" fontId="5" fillId="6" borderId="115" xfId="0" applyFont="1" applyFill="1" applyBorder="1" applyAlignment="1">
      <alignment wrapText="1"/>
    </xf>
    <xf numFmtId="0" fontId="5" fillId="0" borderId="43" xfId="0" applyFont="1" applyBorder="1" applyAlignment="1">
      <alignment horizontal="left" wrapText="1"/>
    </xf>
    <xf numFmtId="0" fontId="0" fillId="4" borderId="140" xfId="0" applyFill="1" applyBorder="1" applyAlignment="1">
      <alignment horizontal="left" wrapText="1"/>
    </xf>
    <xf numFmtId="0" fontId="0" fillId="4" borderId="117" xfId="0" applyFill="1" applyBorder="1" applyAlignment="1">
      <alignment horizontal="left" wrapText="1"/>
    </xf>
    <xf numFmtId="0" fontId="0" fillId="4" borderId="137" xfId="0" applyFill="1" applyBorder="1" applyAlignment="1">
      <alignment horizontal="left" wrapText="1"/>
    </xf>
    <xf numFmtId="0" fontId="0" fillId="4" borderId="145" xfId="0" applyFill="1" applyBorder="1" applyAlignment="1">
      <alignment horizontal="left" wrapText="1"/>
    </xf>
    <xf numFmtId="0" fontId="23" fillId="0" borderId="142" xfId="0" applyFont="1" applyBorder="1" applyAlignment="1"/>
    <xf numFmtId="0" fontId="23" fillId="0" borderId="142" xfId="0" applyFont="1" applyFill="1" applyBorder="1" applyAlignment="1"/>
    <xf numFmtId="0" fontId="23" fillId="0" borderId="142" xfId="0" applyFont="1" applyBorder="1"/>
    <xf numFmtId="0" fontId="0" fillId="0" borderId="142" xfId="0" applyBorder="1"/>
    <xf numFmtId="0" fontId="0" fillId="0" borderId="142" xfId="0" applyFill="1" applyBorder="1"/>
    <xf numFmtId="0" fontId="5" fillId="0" borderId="149" xfId="0" applyFont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13" fillId="2" borderId="27" xfId="0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30" fillId="13" borderId="156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5" fillId="8" borderId="75" xfId="0" applyFont="1" applyFill="1" applyBorder="1" applyAlignment="1">
      <alignment horizontal="center" vertical="center" textRotation="90" wrapText="1"/>
    </xf>
    <xf numFmtId="0" fontId="0" fillId="0" borderId="79" xfId="0" applyBorder="1" applyAlignment="1">
      <alignment horizontal="center"/>
    </xf>
    <xf numFmtId="0" fontId="42" fillId="2" borderId="0" xfId="78" applyFont="1" applyFill="1"/>
    <xf numFmtId="0" fontId="18" fillId="2" borderId="0" xfId="78" applyFont="1" applyFill="1"/>
    <xf numFmtId="0" fontId="19" fillId="2" borderId="0" xfId="78" applyFont="1" applyFill="1"/>
    <xf numFmtId="0" fontId="2" fillId="3" borderId="0" xfId="78" applyFont="1" applyFill="1" applyAlignment="1">
      <alignment wrapText="1"/>
    </xf>
    <xf numFmtId="0" fontId="18" fillId="0" borderId="0" xfId="78" applyFont="1"/>
    <xf numFmtId="0" fontId="40" fillId="4" borderId="0" xfId="78" applyFill="1" applyAlignment="1" applyProtection="1">
      <alignment wrapText="1"/>
      <protection locked="0"/>
    </xf>
    <xf numFmtId="0" fontId="19" fillId="0" borderId="0" xfId="78" applyFont="1"/>
    <xf numFmtId="0" fontId="43" fillId="21" borderId="0" xfId="0" applyFont="1" applyFill="1" applyAlignment="1">
      <alignment wrapText="1"/>
    </xf>
    <xf numFmtId="0" fontId="42" fillId="2" borderId="0" xfId="0" applyFont="1" applyFill="1"/>
    <xf numFmtId="0" fontId="9" fillId="2" borderId="0" xfId="0" applyFont="1" applyFill="1"/>
    <xf numFmtId="0" fontId="2" fillId="0" borderId="0" xfId="0" applyFont="1" applyFill="1" applyAlignment="1">
      <alignment wrapText="1"/>
    </xf>
    <xf numFmtId="0" fontId="18" fillId="0" borderId="0" xfId="0" applyFont="1" applyFill="1"/>
    <xf numFmtId="0" fontId="1" fillId="0" borderId="0" xfId="0" applyFont="1" applyFill="1"/>
    <xf numFmtId="0" fontId="9" fillId="0" borderId="0" xfId="0" applyFont="1" applyFill="1"/>
    <xf numFmtId="0" fontId="45" fillId="0" borderId="0" xfId="0" applyFont="1" applyAlignment="1">
      <alignment vertical="top"/>
    </xf>
    <xf numFmtId="0" fontId="20" fillId="0" borderId="0" xfId="0" applyFont="1"/>
    <xf numFmtId="0" fontId="46" fillId="22" borderId="28" xfId="0" applyFont="1" applyFill="1" applyBorder="1"/>
    <xf numFmtId="0" fontId="46" fillId="0" borderId="29" xfId="0" applyFont="1" applyBorder="1"/>
    <xf numFmtId="0" fontId="1" fillId="9" borderId="77" xfId="0" applyFont="1" applyFill="1" applyBorder="1"/>
    <xf numFmtId="0" fontId="0" fillId="0" borderId="78" xfId="0" applyBorder="1"/>
    <xf numFmtId="0" fontId="46" fillId="22" borderId="77" xfId="0" applyFont="1" applyFill="1" applyBorder="1"/>
    <xf numFmtId="0" fontId="46" fillId="0" borderId="78" xfId="0" applyFont="1" applyBorder="1"/>
    <xf numFmtId="0" fontId="1" fillId="9" borderId="21" xfId="0" applyFont="1" applyFill="1" applyBorder="1"/>
    <xf numFmtId="0" fontId="46" fillId="22" borderId="25" xfId="0" applyFont="1" applyFill="1" applyBorder="1"/>
    <xf numFmtId="0" fontId="46" fillId="0" borderId="159" xfId="0" applyFont="1" applyBorder="1"/>
    <xf numFmtId="0" fontId="0" fillId="0" borderId="23" xfId="0" applyBorder="1"/>
    <xf numFmtId="0" fontId="1" fillId="9" borderId="25" xfId="0" applyFont="1" applyFill="1" applyBorder="1"/>
    <xf numFmtId="0" fontId="0" fillId="0" borderId="26" xfId="0" applyBorder="1"/>
    <xf numFmtId="0" fontId="1" fillId="9" borderId="25" xfId="0" applyFont="1" applyFill="1" applyBorder="1" applyAlignment="1">
      <alignment horizontal="center"/>
    </xf>
    <xf numFmtId="0" fontId="1" fillId="9" borderId="161" xfId="0" applyFont="1" applyFill="1" applyBorder="1" applyAlignment="1">
      <alignment horizontal="center"/>
    </xf>
    <xf numFmtId="0" fontId="1" fillId="9" borderId="26" xfId="0" applyFont="1" applyFill="1" applyBorder="1"/>
    <xf numFmtId="0" fontId="0" fillId="0" borderId="162" xfId="0" applyBorder="1"/>
    <xf numFmtId="0" fontId="0" fillId="0" borderId="161" xfId="0" applyBorder="1"/>
    <xf numFmtId="0" fontId="34" fillId="0" borderId="163" xfId="0" applyFont="1" applyBorder="1"/>
    <xf numFmtId="0" fontId="47" fillId="0" borderId="163" xfId="0" applyFont="1" applyBorder="1"/>
    <xf numFmtId="0" fontId="5" fillId="9" borderId="30" xfId="0" applyFont="1" applyFill="1" applyBorder="1"/>
    <xf numFmtId="0" fontId="1" fillId="6" borderId="21" xfId="0" applyFont="1" applyFill="1" applyBorder="1"/>
    <xf numFmtId="2" fontId="0" fillId="6" borderId="22" xfId="0" applyNumberFormat="1" applyFill="1" applyBorder="1"/>
    <xf numFmtId="0" fontId="1" fillId="6" borderId="22" xfId="0" applyFont="1" applyFill="1" applyBorder="1"/>
    <xf numFmtId="0" fontId="0" fillId="6" borderId="23" xfId="0" applyFill="1" applyBorder="1"/>
    <xf numFmtId="0" fontId="0" fillId="0" borderId="21" xfId="0" applyBorder="1"/>
    <xf numFmtId="2" fontId="0" fillId="0" borderId="22" xfId="0" applyNumberFormat="1" applyBorder="1" applyAlignment="1">
      <alignment vertical="center"/>
    </xf>
    <xf numFmtId="165" fontId="0" fillId="0" borderId="22" xfId="0" applyNumberFormat="1" applyBorder="1" applyAlignment="1">
      <alignment vertical="center"/>
    </xf>
    <xf numFmtId="0" fontId="0" fillId="6" borderId="164" xfId="0" applyFill="1" applyBorder="1"/>
    <xf numFmtId="2" fontId="0" fillId="6" borderId="161" xfId="0" applyNumberFormat="1" applyFill="1" applyBorder="1"/>
    <xf numFmtId="165" fontId="0" fillId="6" borderId="161" xfId="0" applyNumberFormat="1" applyFill="1" applyBorder="1"/>
    <xf numFmtId="165" fontId="0" fillId="2" borderId="161" xfId="0" applyNumberFormat="1" applyFill="1" applyBorder="1"/>
    <xf numFmtId="0" fontId="0" fillId="6" borderId="161" xfId="0" applyFill="1" applyBorder="1"/>
    <xf numFmtId="0" fontId="0" fillId="6" borderId="26" xfId="0" applyFill="1" applyBorder="1"/>
    <xf numFmtId="0" fontId="1" fillId="0" borderId="77" xfId="0" applyFont="1" applyBorder="1" applyAlignment="1">
      <alignment vertical="center"/>
    </xf>
    <xf numFmtId="165" fontId="0" fillId="0" borderId="162" xfId="0" applyNumberFormat="1" applyBorder="1" applyAlignment="1">
      <alignment vertical="center"/>
    </xf>
    <xf numFmtId="2" fontId="0" fillId="0" borderId="162" xfId="0" applyNumberFormat="1" applyBorder="1" applyAlignment="1">
      <alignment vertical="center"/>
    </xf>
    <xf numFmtId="165" fontId="0" fillId="2" borderId="162" xfId="0" applyNumberFormat="1" applyFill="1" applyBorder="1" applyAlignment="1">
      <alignment vertical="center"/>
    </xf>
    <xf numFmtId="0" fontId="0" fillId="0" borderId="162" xfId="0" applyBorder="1" applyAlignment="1">
      <alignment vertical="center"/>
    </xf>
    <xf numFmtId="0" fontId="1" fillId="0" borderId="21" xfId="0" applyFont="1" applyBorder="1" applyAlignment="1">
      <alignment vertical="center"/>
    </xf>
    <xf numFmtId="0" fontId="5" fillId="8" borderId="76" xfId="0" applyFont="1" applyFill="1" applyBorder="1" applyAlignment="1">
      <alignment horizontal="center" vertical="center" textRotation="90" wrapText="1"/>
    </xf>
    <xf numFmtId="0" fontId="0" fillId="23" borderId="21" xfId="0" applyFill="1" applyBorder="1"/>
    <xf numFmtId="165" fontId="0" fillId="23" borderId="22" xfId="0" applyNumberFormat="1" applyFill="1" applyBorder="1" applyAlignment="1">
      <alignment vertical="center"/>
    </xf>
    <xf numFmtId="2" fontId="0" fillId="23" borderId="22" xfId="0" applyNumberFormat="1" applyFill="1" applyBorder="1" applyAlignment="1">
      <alignment vertical="center"/>
    </xf>
    <xf numFmtId="0" fontId="0" fillId="23" borderId="22" xfId="0" applyFill="1" applyBorder="1" applyAlignment="1">
      <alignment vertical="center"/>
    </xf>
    <xf numFmtId="0" fontId="1" fillId="23" borderId="22" xfId="0" applyFont="1" applyFill="1" applyBorder="1"/>
    <xf numFmtId="0" fontId="0" fillId="23" borderId="22" xfId="0" applyFill="1" applyBorder="1"/>
    <xf numFmtId="0" fontId="0" fillId="23" borderId="23" xfId="0" applyFill="1" applyBorder="1"/>
    <xf numFmtId="0" fontId="37" fillId="8" borderId="76" xfId="0" applyFont="1" applyFill="1" applyBorder="1" applyAlignment="1">
      <alignment horizontal="center" vertical="center" textRotation="90" wrapText="1"/>
    </xf>
    <xf numFmtId="165" fontId="0" fillId="2" borderId="160" xfId="0" applyNumberFormat="1" applyFill="1" applyBorder="1" applyAlignment="1">
      <alignment vertical="center"/>
    </xf>
    <xf numFmtId="0" fontId="0" fillId="2" borderId="160" xfId="0" applyFill="1" applyBorder="1" applyAlignment="1">
      <alignment vertical="center"/>
    </xf>
    <xf numFmtId="0" fontId="0" fillId="23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21" xfId="0" applyBorder="1" applyAlignment="1">
      <alignment vertical="center"/>
    </xf>
    <xf numFmtId="165" fontId="0" fillId="23" borderId="22" xfId="77" applyNumberFormat="1" applyFont="1" applyFill="1" applyBorder="1" applyAlignment="1">
      <alignment vertical="center"/>
    </xf>
    <xf numFmtId="165" fontId="0" fillId="2" borderId="161" xfId="0" applyNumberFormat="1" applyFill="1" applyBorder="1" applyAlignment="1">
      <alignment vertical="center"/>
    </xf>
    <xf numFmtId="0" fontId="0" fillId="2" borderId="161" xfId="0" applyFill="1" applyBorder="1" applyAlignment="1">
      <alignment vertical="center"/>
    </xf>
    <xf numFmtId="0" fontId="0" fillId="0" borderId="28" xfId="0" applyBorder="1"/>
    <xf numFmtId="165" fontId="0" fillId="0" borderId="160" xfId="77" applyNumberFormat="1" applyFont="1" applyFill="1" applyBorder="1" applyAlignment="1">
      <alignment vertical="center"/>
    </xf>
    <xf numFmtId="2" fontId="0" fillId="0" borderId="160" xfId="77" applyNumberFormat="1" applyFont="1" applyFill="1" applyBorder="1" applyAlignment="1">
      <alignment vertical="center"/>
    </xf>
    <xf numFmtId="165" fontId="0" fillId="0" borderId="160" xfId="0" applyNumberFormat="1" applyBorder="1" applyAlignment="1">
      <alignment vertical="center"/>
    </xf>
    <xf numFmtId="0" fontId="0" fillId="0" borderId="160" xfId="0" applyBorder="1" applyAlignment="1">
      <alignment vertical="center"/>
    </xf>
    <xf numFmtId="0" fontId="0" fillId="0" borderId="160" xfId="0" applyBorder="1"/>
    <xf numFmtId="0" fontId="0" fillId="0" borderId="29" xfId="0" applyBorder="1"/>
    <xf numFmtId="0" fontId="0" fillId="0" borderId="77" xfId="0" applyBorder="1"/>
    <xf numFmtId="165" fontId="0" fillId="0" borderId="162" xfId="77" applyNumberFormat="1" applyFont="1" applyFill="1" applyBorder="1" applyAlignment="1">
      <alignment vertical="center"/>
    </xf>
    <xf numFmtId="2" fontId="0" fillId="0" borderId="162" xfId="77" applyNumberFormat="1" applyFont="1" applyFill="1" applyBorder="1" applyAlignment="1">
      <alignment vertical="center"/>
    </xf>
    <xf numFmtId="0" fontId="0" fillId="23" borderId="77" xfId="0" applyFill="1" applyBorder="1"/>
    <xf numFmtId="165" fontId="0" fillId="23" borderId="162" xfId="77" applyNumberFormat="1" applyFont="1" applyFill="1" applyBorder="1" applyAlignment="1">
      <alignment vertical="center"/>
    </xf>
    <xf numFmtId="2" fontId="0" fillId="23" borderId="162" xfId="77" applyNumberFormat="1" applyFont="1" applyFill="1" applyBorder="1" applyAlignment="1">
      <alignment vertical="center"/>
    </xf>
    <xf numFmtId="165" fontId="0" fillId="23" borderId="162" xfId="0" applyNumberFormat="1" applyFill="1" applyBorder="1" applyAlignment="1">
      <alignment vertical="center"/>
    </xf>
    <xf numFmtId="0" fontId="0" fillId="23" borderId="162" xfId="0" applyFill="1" applyBorder="1" applyAlignment="1">
      <alignment vertical="center"/>
    </xf>
    <xf numFmtId="0" fontId="0" fillId="2" borderId="162" xfId="0" applyFill="1" applyBorder="1" applyAlignment="1">
      <alignment vertical="center"/>
    </xf>
    <xf numFmtId="0" fontId="0" fillId="23" borderId="162" xfId="0" applyFill="1" applyBorder="1"/>
    <xf numFmtId="0" fontId="0" fillId="23" borderId="78" xfId="0" applyFill="1" applyBorder="1"/>
    <xf numFmtId="2" fontId="0" fillId="23" borderId="22" xfId="77" applyNumberFormat="1" applyFont="1" applyFill="1" applyBorder="1" applyAlignment="1">
      <alignment vertical="center"/>
    </xf>
    <xf numFmtId="0" fontId="5" fillId="8" borderId="76" xfId="0" applyFont="1" applyFill="1" applyBorder="1" applyAlignment="1">
      <alignment vertical="center" textRotation="90" wrapText="1"/>
    </xf>
    <xf numFmtId="2" fontId="0" fillId="0" borderId="22" xfId="77" applyNumberFormat="1" applyFont="1" applyFill="1" applyBorder="1" applyAlignment="1">
      <alignment vertical="center"/>
    </xf>
    <xf numFmtId="0" fontId="0" fillId="0" borderId="25" xfId="0" applyBorder="1"/>
    <xf numFmtId="165" fontId="0" fillId="0" borderId="161" xfId="77" applyNumberFormat="1" applyFont="1" applyFill="1" applyBorder="1" applyAlignment="1">
      <alignment vertical="center"/>
    </xf>
    <xf numFmtId="2" fontId="0" fillId="0" borderId="161" xfId="77" applyNumberFormat="1" applyFont="1" applyFill="1" applyBorder="1" applyAlignment="1">
      <alignment vertical="center"/>
    </xf>
    <xf numFmtId="165" fontId="0" fillId="0" borderId="168" xfId="0" applyNumberFormat="1" applyBorder="1" applyAlignment="1">
      <alignment vertical="center"/>
    </xf>
    <xf numFmtId="0" fontId="0" fillId="0" borderId="168" xfId="0" applyBorder="1" applyAlignment="1">
      <alignment vertical="center"/>
    </xf>
    <xf numFmtId="0" fontId="0" fillId="0" borderId="161" xfId="0" applyBorder="1" applyAlignment="1">
      <alignment vertical="center"/>
    </xf>
    <xf numFmtId="0" fontId="1" fillId="0" borderId="21" xfId="0" applyFont="1" applyFill="1" applyBorder="1"/>
    <xf numFmtId="165" fontId="0" fillId="0" borderId="22" xfId="77" applyNumberFormat="1" applyFont="1" applyFill="1" applyBorder="1"/>
    <xf numFmtId="2" fontId="0" fillId="0" borderId="22" xfId="0" applyNumberFormat="1" applyFill="1" applyBorder="1"/>
    <xf numFmtId="165" fontId="0" fillId="0" borderId="22" xfId="0" applyNumberFormat="1" applyFill="1" applyBorder="1"/>
    <xf numFmtId="0" fontId="1" fillId="0" borderId="22" xfId="0" applyFont="1" applyFill="1" applyBorder="1"/>
    <xf numFmtId="0" fontId="0" fillId="0" borderId="23" xfId="0" applyFill="1" applyBorder="1"/>
    <xf numFmtId="0" fontId="0" fillId="16" borderId="21" xfId="0" applyFill="1" applyBorder="1"/>
    <xf numFmtId="165" fontId="0" fillId="16" borderId="22" xfId="77" applyNumberFormat="1" applyFont="1" applyFill="1" applyBorder="1" applyAlignment="1">
      <alignment vertical="center"/>
    </xf>
    <xf numFmtId="2" fontId="0" fillId="16" borderId="22" xfId="0" applyNumberFormat="1" applyFill="1" applyBorder="1" applyAlignment="1">
      <alignment vertical="center"/>
    </xf>
    <xf numFmtId="165" fontId="0" fillId="16" borderId="22" xfId="0" applyNumberFormat="1" applyFill="1" applyBorder="1" applyAlignment="1">
      <alignment vertical="center"/>
    </xf>
    <xf numFmtId="0" fontId="0" fillId="16" borderId="22" xfId="0" applyFill="1" applyBorder="1" applyAlignment="1">
      <alignment vertical="center"/>
    </xf>
    <xf numFmtId="0" fontId="0" fillId="16" borderId="22" xfId="0" applyFill="1" applyBorder="1"/>
    <xf numFmtId="0" fontId="0" fillId="16" borderId="23" xfId="0" applyFill="1" applyBorder="1"/>
    <xf numFmtId="0" fontId="0" fillId="0" borderId="164" xfId="0" applyFill="1" applyBorder="1"/>
    <xf numFmtId="165" fontId="0" fillId="0" borderId="4" xfId="0" applyNumberFormat="1" applyFill="1" applyBorder="1"/>
    <xf numFmtId="0" fontId="0" fillId="6" borderId="21" xfId="0" applyFill="1" applyBorder="1"/>
    <xf numFmtId="0" fontId="0" fillId="6" borderId="25" xfId="0" applyFill="1" applyBorder="1"/>
    <xf numFmtId="0" fontId="0" fillId="4" borderId="150" xfId="0" applyFont="1" applyFill="1" applyBorder="1" applyAlignment="1">
      <alignment wrapText="1"/>
    </xf>
    <xf numFmtId="0" fontId="0" fillId="4" borderId="151" xfId="0" applyFont="1" applyFill="1" applyBorder="1" applyAlignment="1">
      <alignment wrapText="1"/>
    </xf>
    <xf numFmtId="0" fontId="0" fillId="4" borderId="152" xfId="0" applyFont="1" applyFill="1" applyBorder="1" applyAlignment="1">
      <alignment wrapText="1"/>
    </xf>
    <xf numFmtId="0" fontId="30" fillId="13" borderId="114" xfId="0" applyFont="1" applyFill="1" applyBorder="1" applyAlignment="1">
      <alignment wrapText="1"/>
    </xf>
    <xf numFmtId="0" fontId="0" fillId="23" borderId="77" xfId="0" applyFill="1" applyBorder="1" applyAlignment="1">
      <alignment vertical="center"/>
    </xf>
    <xf numFmtId="2" fontId="0" fillId="23" borderId="162" xfId="0" applyNumberFormat="1" applyFill="1" applyBorder="1" applyAlignment="1">
      <alignment vertical="center"/>
    </xf>
    <xf numFmtId="0" fontId="0" fillId="0" borderId="25" xfId="0" applyBorder="1" applyAlignment="1">
      <alignment vertical="center"/>
    </xf>
    <xf numFmtId="165" fontId="0" fillId="0" borderId="161" xfId="0" applyNumberFormat="1" applyBorder="1" applyAlignment="1">
      <alignment vertical="center"/>
    </xf>
    <xf numFmtId="2" fontId="0" fillId="0" borderId="161" xfId="0" applyNumberFormat="1" applyBorder="1" applyAlignment="1">
      <alignment vertical="center"/>
    </xf>
    <xf numFmtId="0" fontId="3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5" fillId="0" borderId="0" xfId="78" applyFont="1" applyAlignment="1">
      <alignment horizontal="left" vertical="top" wrapText="1"/>
    </xf>
    <xf numFmtId="0" fontId="44" fillId="0" borderId="0" xfId="78" applyFont="1" applyAlignment="1">
      <alignment horizontal="left" vertical="top" wrapText="1"/>
    </xf>
    <xf numFmtId="0" fontId="33" fillId="17" borderId="33" xfId="0" applyFont="1" applyFill="1" applyBorder="1" applyAlignment="1">
      <alignment wrapText="1"/>
    </xf>
    <xf numFmtId="0" fontId="34" fillId="0" borderId="39" xfId="0" applyFont="1" applyBorder="1" applyAlignment="1"/>
    <xf numFmtId="0" fontId="5" fillId="6" borderId="127" xfId="0" applyFont="1" applyFill="1" applyBorder="1" applyAlignment="1">
      <alignment horizontal="left" wrapText="1"/>
    </xf>
    <xf numFmtId="0" fontId="5" fillId="6" borderId="112" xfId="0" applyFont="1" applyFill="1" applyBorder="1" applyAlignment="1">
      <alignment horizontal="left" wrapText="1"/>
    </xf>
    <xf numFmtId="0" fontId="0" fillId="4" borderId="134" xfId="0" applyFont="1" applyFill="1" applyBorder="1" applyAlignment="1">
      <alignment horizontal="left" wrapText="1"/>
    </xf>
    <xf numFmtId="0" fontId="0" fillId="4" borderId="135" xfId="0" applyFont="1" applyFill="1" applyBorder="1" applyAlignment="1">
      <alignment horizontal="left" wrapText="1"/>
    </xf>
    <xf numFmtId="0" fontId="0" fillId="4" borderId="154" xfId="0" applyFont="1" applyFill="1" applyBorder="1" applyAlignment="1">
      <alignment horizontal="left" wrapText="1"/>
    </xf>
    <xf numFmtId="0" fontId="0" fillId="4" borderId="117" xfId="0" applyFont="1" applyFill="1" applyBorder="1" applyAlignment="1">
      <alignment horizontal="left" wrapText="1"/>
    </xf>
    <xf numFmtId="0" fontId="0" fillId="4" borderId="0" xfId="0" applyFont="1" applyFill="1" applyBorder="1" applyAlignment="1">
      <alignment horizontal="left" wrapText="1"/>
    </xf>
    <xf numFmtId="0" fontId="0" fillId="4" borderId="27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30" fillId="13" borderId="121" xfId="0" applyFont="1" applyFill="1" applyBorder="1" applyAlignment="1">
      <alignment wrapText="1"/>
    </xf>
    <xf numFmtId="0" fontId="30" fillId="13" borderId="2" xfId="0" applyFont="1" applyFill="1" applyBorder="1" applyAlignment="1">
      <alignment wrapText="1"/>
    </xf>
    <xf numFmtId="0" fontId="30" fillId="13" borderId="122" xfId="0" applyFont="1" applyFill="1" applyBorder="1" applyAlignment="1">
      <alignment wrapText="1"/>
    </xf>
    <xf numFmtId="0" fontId="30" fillId="13" borderId="123" xfId="0" applyFont="1" applyFill="1" applyBorder="1" applyAlignment="1">
      <alignment wrapText="1"/>
    </xf>
    <xf numFmtId="0" fontId="30" fillId="13" borderId="134" xfId="0" applyFont="1" applyFill="1" applyBorder="1" applyAlignment="1">
      <alignment wrapText="1"/>
    </xf>
    <xf numFmtId="0" fontId="30" fillId="13" borderId="135" xfId="0" applyFont="1" applyFill="1" applyBorder="1" applyAlignment="1">
      <alignment wrapText="1"/>
    </xf>
    <xf numFmtId="0" fontId="30" fillId="13" borderId="154" xfId="0" applyFont="1" applyFill="1" applyBorder="1" applyAlignment="1">
      <alignment wrapText="1"/>
    </xf>
    <xf numFmtId="0" fontId="30" fillId="13" borderId="155" xfId="0" applyFont="1" applyFill="1" applyBorder="1" applyAlignment="1">
      <alignment wrapText="1"/>
    </xf>
    <xf numFmtId="0" fontId="31" fillId="0" borderId="132" xfId="0" applyFont="1" applyBorder="1" applyAlignment="1">
      <alignment horizontal="left" wrapText="1"/>
    </xf>
    <xf numFmtId="0" fontId="31" fillId="0" borderId="133" xfId="0" applyFont="1" applyBorder="1" applyAlignment="1">
      <alignment horizontal="left" wrapText="1"/>
    </xf>
    <xf numFmtId="0" fontId="30" fillId="13" borderId="120" xfId="0" applyFont="1" applyFill="1" applyBorder="1" applyAlignment="1">
      <alignment wrapText="1"/>
    </xf>
    <xf numFmtId="0" fontId="30" fillId="13" borderId="1" xfId="0" applyFont="1" applyFill="1" applyBorder="1" applyAlignment="1">
      <alignment wrapText="1"/>
    </xf>
    <xf numFmtId="0" fontId="0" fillId="4" borderId="124" xfId="0" applyFont="1" applyFill="1" applyBorder="1" applyAlignment="1">
      <alignment horizontal="left" wrapText="1"/>
    </xf>
    <xf numFmtId="0" fontId="0" fillId="4" borderId="125" xfId="0" applyFont="1" applyFill="1" applyBorder="1" applyAlignment="1">
      <alignment horizontal="left" wrapText="1"/>
    </xf>
    <xf numFmtId="0" fontId="0" fillId="4" borderId="153" xfId="0" applyFont="1" applyFill="1" applyBorder="1" applyAlignment="1">
      <alignment horizontal="left" wrapText="1"/>
    </xf>
    <xf numFmtId="0" fontId="30" fillId="13" borderId="137" xfId="0" applyFont="1" applyFill="1" applyBorder="1" applyAlignment="1">
      <alignment wrapText="1"/>
    </xf>
    <xf numFmtId="0" fontId="30" fillId="13" borderId="138" xfId="0" applyFont="1" applyFill="1" applyBorder="1" applyAlignment="1">
      <alignment wrapText="1"/>
    </xf>
    <xf numFmtId="0" fontId="30" fillId="13" borderId="144" xfId="0" applyFont="1" applyFill="1" applyBorder="1" applyAlignment="1">
      <alignment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horizontal="center" wrapText="1"/>
    </xf>
    <xf numFmtId="0" fontId="5" fillId="0" borderId="117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27" xfId="0" applyFont="1" applyBorder="1" applyAlignment="1">
      <alignment horizontal="left" wrapText="1"/>
    </xf>
    <xf numFmtId="0" fontId="5" fillId="6" borderId="3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left" wrapText="1"/>
    </xf>
    <xf numFmtId="0" fontId="0" fillId="4" borderId="140" xfId="0" applyFont="1" applyFill="1" applyBorder="1" applyAlignment="1">
      <alignment horizontal="left" wrapText="1"/>
    </xf>
    <xf numFmtId="0" fontId="0" fillId="4" borderId="141" xfId="0" applyFont="1" applyFill="1" applyBorder="1" applyAlignment="1">
      <alignment horizontal="left" wrapText="1"/>
    </xf>
    <xf numFmtId="0" fontId="0" fillId="4" borderId="143" xfId="0" applyFont="1" applyFill="1" applyBorder="1" applyAlignment="1">
      <alignment horizontal="left" wrapText="1"/>
    </xf>
    <xf numFmtId="0" fontId="0" fillId="4" borderId="108" xfId="0" applyFont="1" applyFill="1" applyBorder="1" applyAlignment="1">
      <alignment wrapText="1"/>
    </xf>
    <xf numFmtId="0" fontId="0" fillId="4" borderId="127" xfId="0" applyFont="1" applyFill="1" applyBorder="1" applyAlignment="1">
      <alignment wrapText="1"/>
    </xf>
    <xf numFmtId="0" fontId="0" fillId="4" borderId="112" xfId="0" applyFont="1" applyFill="1" applyBorder="1" applyAlignment="1">
      <alignment wrapText="1"/>
    </xf>
    <xf numFmtId="0" fontId="31" fillId="0" borderId="148" xfId="0" applyFont="1" applyBorder="1" applyAlignment="1">
      <alignment horizontal="left" wrapText="1"/>
    </xf>
    <xf numFmtId="0" fontId="14" fillId="2" borderId="0" xfId="0" applyFont="1" applyFill="1" applyBorder="1" applyAlignment="1">
      <alignment horizontal="left" wrapText="1"/>
    </xf>
    <xf numFmtId="0" fontId="14" fillId="2" borderId="0" xfId="0" applyFont="1" applyFill="1" applyAlignment="1">
      <alignment horizontal="left" wrapText="1"/>
    </xf>
    <xf numFmtId="0" fontId="14" fillId="2" borderId="33" xfId="0" applyFont="1" applyFill="1" applyBorder="1" applyAlignment="1">
      <alignment horizontal="left" wrapText="1"/>
    </xf>
    <xf numFmtId="0" fontId="14" fillId="2" borderId="39" xfId="0" applyFont="1" applyFill="1" applyBorder="1" applyAlignment="1">
      <alignment horizontal="left" wrapText="1"/>
    </xf>
    <xf numFmtId="0" fontId="0" fillId="4" borderId="128" xfId="0" applyFont="1" applyFill="1" applyBorder="1" applyAlignment="1">
      <alignment horizontal="left" wrapText="1"/>
    </xf>
    <xf numFmtId="0" fontId="0" fillId="4" borderId="129" xfId="0" applyFont="1" applyFill="1" applyBorder="1" applyAlignment="1">
      <alignment horizontal="left" wrapText="1"/>
    </xf>
    <xf numFmtId="0" fontId="0" fillId="4" borderId="136" xfId="0" applyFont="1" applyFill="1" applyBorder="1" applyAlignment="1">
      <alignment horizontal="left" wrapText="1"/>
    </xf>
    <xf numFmtId="0" fontId="5" fillId="0" borderId="108" xfId="0" applyFont="1" applyBorder="1" applyAlignment="1">
      <alignment horizontal="left" wrapText="1"/>
    </xf>
    <xf numFmtId="0" fontId="5" fillId="0" borderId="127" xfId="0" applyFont="1" applyBorder="1" applyAlignment="1">
      <alignment horizontal="left" wrapText="1"/>
    </xf>
    <xf numFmtId="0" fontId="5" fillId="0" borderId="126" xfId="0" applyFont="1" applyBorder="1" applyAlignment="1">
      <alignment horizontal="left" wrapText="1"/>
    </xf>
    <xf numFmtId="0" fontId="0" fillId="4" borderId="130" xfId="0" applyFont="1" applyFill="1" applyBorder="1" applyAlignment="1">
      <alignment horizontal="left" wrapText="1"/>
    </xf>
    <xf numFmtId="0" fontId="0" fillId="4" borderId="131" xfId="0" applyFont="1" applyFill="1" applyBorder="1" applyAlignment="1">
      <alignment horizontal="left" wrapText="1"/>
    </xf>
    <xf numFmtId="0" fontId="0" fillId="4" borderId="146" xfId="0" applyFont="1" applyFill="1" applyBorder="1" applyAlignment="1">
      <alignment horizontal="left" wrapText="1"/>
    </xf>
    <xf numFmtId="0" fontId="21" fillId="0" borderId="0" xfId="0" applyFont="1" applyFill="1" applyBorder="1" applyAlignment="1" applyProtection="1">
      <alignment horizontal="center"/>
    </xf>
    <xf numFmtId="0" fontId="14" fillId="2" borderId="40" xfId="0" applyFont="1" applyFill="1" applyBorder="1" applyAlignment="1">
      <alignment horizontal="left" wrapText="1"/>
    </xf>
    <xf numFmtId="0" fontId="41" fillId="8" borderId="4" xfId="0" applyFont="1" applyFill="1" applyBorder="1"/>
    <xf numFmtId="0" fontId="41" fillId="8" borderId="3" xfId="0" applyFont="1" applyFill="1" applyBorder="1"/>
    <xf numFmtId="0" fontId="41" fillId="8" borderId="5" xfId="0" applyFont="1" applyFill="1" applyBorder="1"/>
    <xf numFmtId="0" fontId="14" fillId="2" borderId="40" xfId="0" applyFont="1" applyFill="1" applyBorder="1"/>
    <xf numFmtId="0" fontId="5" fillId="8" borderId="19" xfId="0" applyFont="1" applyFill="1" applyBorder="1" applyAlignment="1">
      <alignment horizontal="center" vertical="center" textRotation="90"/>
    </xf>
    <xf numFmtId="0" fontId="5" fillId="8" borderId="20" xfId="0" applyFont="1" applyFill="1" applyBorder="1" applyAlignment="1">
      <alignment horizontal="center" vertical="center" textRotation="90"/>
    </xf>
    <xf numFmtId="0" fontId="5" fillId="8" borderId="24" xfId="0" applyFont="1" applyFill="1" applyBorder="1" applyAlignment="1">
      <alignment horizontal="center" vertical="center" textRotation="90"/>
    </xf>
    <xf numFmtId="0" fontId="5" fillId="8" borderId="19" xfId="0" applyFont="1" applyFill="1" applyBorder="1" applyAlignment="1">
      <alignment horizontal="center" vertical="center" textRotation="90" wrapText="1"/>
    </xf>
    <xf numFmtId="0" fontId="5" fillId="8" borderId="20" xfId="0" applyFont="1" applyFill="1" applyBorder="1" applyAlignment="1">
      <alignment horizontal="center" vertical="center" textRotation="90" wrapText="1"/>
    </xf>
    <xf numFmtId="0" fontId="5" fillId="8" borderId="24" xfId="0" applyFont="1" applyFill="1" applyBorder="1" applyAlignment="1">
      <alignment horizontal="center" vertical="center" textRotation="90" wrapText="1"/>
    </xf>
    <xf numFmtId="0" fontId="5" fillId="8" borderId="165" xfId="0" applyFont="1" applyFill="1" applyBorder="1" applyAlignment="1">
      <alignment horizontal="center" vertical="center" textRotation="90" wrapText="1"/>
    </xf>
    <xf numFmtId="0" fontId="5" fillId="8" borderId="167" xfId="0" applyFont="1" applyFill="1" applyBorder="1" applyAlignment="1">
      <alignment horizontal="center" vertical="center" textRotation="90" wrapText="1"/>
    </xf>
    <xf numFmtId="0" fontId="5" fillId="8" borderId="166" xfId="0" applyFont="1" applyFill="1" applyBorder="1" applyAlignment="1">
      <alignment horizontal="center" vertical="center" textRotation="90" wrapText="1"/>
    </xf>
    <xf numFmtId="0" fontId="5" fillId="0" borderId="167" xfId="0" applyFont="1" applyBorder="1" applyAlignment="1">
      <alignment horizontal="center" vertical="center" textRotation="90" wrapText="1"/>
    </xf>
    <xf numFmtId="0" fontId="5" fillId="0" borderId="166" xfId="0" applyFont="1" applyBorder="1" applyAlignment="1">
      <alignment horizontal="center" vertical="center" textRotation="90" wrapText="1"/>
    </xf>
    <xf numFmtId="0" fontId="5" fillId="0" borderId="165" xfId="0" applyFont="1" applyBorder="1" applyAlignment="1">
      <alignment horizontal="center" vertical="center" textRotation="90" wrapText="1"/>
    </xf>
    <xf numFmtId="0" fontId="5" fillId="8" borderId="76" xfId="0" applyFont="1" applyFill="1" applyBorder="1" applyAlignment="1">
      <alignment horizontal="center" vertical="center" textRotation="90"/>
    </xf>
    <xf numFmtId="0" fontId="5" fillId="8" borderId="76" xfId="0" applyFont="1" applyFill="1" applyBorder="1" applyAlignment="1">
      <alignment horizontal="center" vertical="center" textRotation="90" wrapText="1"/>
    </xf>
    <xf numFmtId="0" fontId="37" fillId="8" borderId="20" xfId="0" applyFont="1" applyFill="1" applyBorder="1" applyAlignment="1">
      <alignment horizontal="center" vertical="center" textRotation="90" wrapText="1"/>
    </xf>
    <xf numFmtId="0" fontId="37" fillId="8" borderId="24" xfId="0" applyFont="1" applyFill="1" applyBorder="1" applyAlignment="1">
      <alignment horizontal="center" vertical="center" textRotation="90" wrapText="1"/>
    </xf>
    <xf numFmtId="0" fontId="37" fillId="8" borderId="165" xfId="0" applyFont="1" applyFill="1" applyBorder="1" applyAlignment="1">
      <alignment horizontal="center" vertical="center" textRotation="90" wrapText="1"/>
    </xf>
    <xf numFmtId="0" fontId="37" fillId="8" borderId="166" xfId="0" applyFont="1" applyFill="1" applyBorder="1" applyAlignment="1">
      <alignment horizontal="center" vertical="center" textRotation="90" wrapText="1"/>
    </xf>
    <xf numFmtId="0" fontId="2" fillId="9" borderId="157" xfId="0" applyFont="1" applyFill="1" applyBorder="1" applyAlignment="1">
      <alignment horizontal="center"/>
    </xf>
    <xf numFmtId="0" fontId="2" fillId="9" borderId="158" xfId="0" applyFont="1" applyFill="1" applyBorder="1" applyAlignment="1">
      <alignment horizontal="center"/>
    </xf>
    <xf numFmtId="0" fontId="2" fillId="9" borderId="28" xfId="0" applyFont="1" applyFill="1" applyBorder="1" applyAlignment="1">
      <alignment horizontal="center"/>
    </xf>
    <xf numFmtId="0" fontId="2" fillId="9" borderId="160" xfId="0" applyFont="1" applyFill="1" applyBorder="1" applyAlignment="1">
      <alignment horizontal="center"/>
    </xf>
    <xf numFmtId="0" fontId="2" fillId="9" borderId="29" xfId="0" applyFont="1" applyFill="1" applyBorder="1" applyAlignment="1">
      <alignment horizontal="center"/>
    </xf>
  </cellXfs>
  <cellStyles count="79">
    <cellStyle name="Currency" xfId="77" builtinId="4"/>
    <cellStyle name="Followed Hyperlink" xfId="24" builtinId="9" hidden="1"/>
    <cellStyle name="Followed Hyperlink" xfId="74" builtinId="9" hidden="1"/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32" builtinId="9" hidden="1"/>
    <cellStyle name="Followed Hyperlink" xfId="52" builtinId="9" hidden="1"/>
    <cellStyle name="Followed Hyperlink" xfId="58" builtinId="9" hidden="1"/>
    <cellStyle name="Followed Hyperlink" xfId="60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10" builtinId="9" hidden="1"/>
    <cellStyle name="Followed Hyperlink" xfId="12" builtinId="9" hidden="1"/>
    <cellStyle name="Followed Hyperlink" xfId="18" builtinId="9" hidden="1"/>
    <cellStyle name="Followed Hyperlink" xfId="30" builtinId="9" hidden="1"/>
    <cellStyle name="Followed Hyperlink" xfId="62" builtinId="9" hidden="1"/>
    <cellStyle name="Followed Hyperlink" xfId="56" builtinId="9" hidden="1"/>
    <cellStyle name="Followed Hyperlink" xfId="34" builtinId="9" hidden="1"/>
    <cellStyle name="Followed Hyperlink" xfId="70" builtinId="9" hidden="1"/>
    <cellStyle name="Followed Hyperlink" xfId="66" builtinId="9" hidden="1"/>
    <cellStyle name="Followed Hyperlink" xfId="28" builtinId="9" hidden="1"/>
    <cellStyle name="Followed Hyperlink" xfId="26" builtinId="9" hidden="1"/>
    <cellStyle name="Followed Hyperlink" xfId="44" builtinId="9" hidden="1"/>
    <cellStyle name="Followed Hyperlink" xfId="16" builtinId="9" hidden="1"/>
    <cellStyle name="Followed Hyperlink" xfId="22" builtinId="9" hidden="1"/>
    <cellStyle name="Followed Hyperlink" xfId="64" builtinId="9" hidden="1"/>
    <cellStyle name="Followed Hyperlink" xfId="50" builtinId="9" hidden="1"/>
    <cellStyle name="Followed Hyperlink" xfId="6" builtinId="9" hidden="1"/>
    <cellStyle name="Followed Hyperlink" xfId="20" builtinId="9" hidden="1"/>
    <cellStyle name="Followed Hyperlink" xfId="40" builtinId="9" hidden="1"/>
    <cellStyle name="Followed Hyperlink" xfId="42" builtinId="9" hidden="1"/>
    <cellStyle name="Followed Hyperlink" xfId="48" builtinId="9" hidden="1"/>
    <cellStyle name="Followed Hyperlink" xfId="36" builtinId="9" hidden="1"/>
    <cellStyle name="Followed Hyperlink" xfId="2" builtinId="9" hidden="1"/>
    <cellStyle name="Followed Hyperlink" xfId="4" builtinId="9" hidden="1"/>
    <cellStyle name="Followed Hyperlink" xfId="8" builtinId="9" hidden="1"/>
    <cellStyle name="Followed Hyperlink" xfId="14" builtinId="9" hidden="1"/>
    <cellStyle name="Hyperlink" xfId="47" builtinId="8" hidden="1"/>
    <cellStyle name="Hyperlink" xfId="69" builtinId="8" hidden="1"/>
    <cellStyle name="Hyperlink" xfId="65" builtinId="8" hidden="1"/>
    <cellStyle name="Hyperlink" xfId="67" builtinId="8" hidden="1"/>
    <cellStyle name="Hyperlink" xfId="73" builtinId="8" hidden="1"/>
    <cellStyle name="Hyperlink" xfId="75" builtinId="8" hidden="1"/>
    <cellStyle name="Hyperlink" xfId="57" builtinId="8" hidden="1"/>
    <cellStyle name="Hyperlink" xfId="63" builtinId="8" hidden="1"/>
    <cellStyle name="Hyperlink" xfId="55" builtinId="8" hidden="1"/>
    <cellStyle name="Hyperlink" xfId="51" builtinId="8" hidden="1"/>
    <cellStyle name="Hyperlink" xfId="59" builtinId="8" hidden="1"/>
    <cellStyle name="Hyperlink" xfId="71" builtinId="8" hidden="1"/>
    <cellStyle name="Hyperlink" xfId="33" builtinId="8" hidden="1"/>
    <cellStyle name="Hyperlink" xfId="15" builtinId="8" hidden="1"/>
    <cellStyle name="Hyperlink" xfId="37" builtinId="8" hidden="1"/>
    <cellStyle name="Hyperlink" xfId="61" builtinId="8" hidden="1"/>
    <cellStyle name="Hyperlink" xfId="53" builtinId="8" hidden="1"/>
    <cellStyle name="Hyperlink" xfId="23" builtinId="8" hidden="1"/>
    <cellStyle name="Hyperlink" xfId="25" builtinId="8" hidden="1"/>
    <cellStyle name="Hyperlink" xfId="27" builtinId="8" hidden="1"/>
    <cellStyle name="Hyperlink" xfId="31" builtinId="8" hidden="1"/>
    <cellStyle name="Hyperlink" xfId="35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29" builtinId="8" hidden="1"/>
    <cellStyle name="Hyperlink" xfId="7" builtinId="8" hidden="1"/>
    <cellStyle name="Hyperlink" xfId="19" builtinId="8" hidden="1"/>
    <cellStyle name="Hyperlink" xfId="5" builtinId="8" hidden="1"/>
    <cellStyle name="Hyperlink" xfId="9" builtinId="8" hidden="1"/>
    <cellStyle name="Hyperlink" xfId="3" builtinId="8" hidden="1"/>
    <cellStyle name="Hyperlink" xfId="1" builtinId="8" hidden="1"/>
    <cellStyle name="Hyperlink" xfId="11" builtinId="8" hidden="1"/>
    <cellStyle name="Hyperlink" xfId="13" builtinId="8" hidden="1"/>
    <cellStyle name="Hyperlink" xfId="17" builtinId="8" hidden="1"/>
    <cellStyle name="Hyperlink" xfId="21" builtinId="8" hidden="1"/>
    <cellStyle name="Hyperlink" xfId="49" builtinId="8" hidden="1"/>
    <cellStyle name="Normal" xfId="0" builtinId="0"/>
    <cellStyle name="Normal 2" xfId="78" xr:uid="{00000000-0005-0000-0000-00004F000000}"/>
  </cellStyles>
  <dxfs count="0"/>
  <tableStyles count="0" defaultTableStyle="TableStyleMedium2" defaultPivotStyle="PivotStyleLight16"/>
  <colors>
    <mruColors>
      <color rgb="FFD0C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1421946</xdr:colOff>
      <xdr:row>2</xdr:row>
      <xdr:rowOff>108290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72A7A96-921A-CF43-88E0-6BF33F6C0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58057</xdr:colOff>
      <xdr:row>0</xdr:row>
      <xdr:rowOff>0</xdr:rowOff>
    </xdr:from>
    <xdr:to>
      <xdr:col>0</xdr:col>
      <xdr:colOff>1527628</xdr:colOff>
      <xdr:row>1</xdr:row>
      <xdr:rowOff>194316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57" y="0"/>
          <a:ext cx="1469571" cy="502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56243</xdr:colOff>
      <xdr:row>0</xdr:row>
      <xdr:rowOff>0</xdr:rowOff>
    </xdr:from>
    <xdr:to>
      <xdr:col>0</xdr:col>
      <xdr:colOff>1525814</xdr:colOff>
      <xdr:row>2</xdr:row>
      <xdr:rowOff>14098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43" y="0"/>
          <a:ext cx="1469571" cy="522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71966</xdr:colOff>
      <xdr:row>0</xdr:row>
      <xdr:rowOff>4234</xdr:rowOff>
    </xdr:from>
    <xdr:to>
      <xdr:col>0</xdr:col>
      <xdr:colOff>1541537</xdr:colOff>
      <xdr:row>2</xdr:row>
      <xdr:rowOff>9865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66" y="4234"/>
          <a:ext cx="1469571" cy="4966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0</xdr:rowOff>
    </xdr:from>
    <xdr:to>
      <xdr:col>0</xdr:col>
      <xdr:colOff>1571171</xdr:colOff>
      <xdr:row>2</xdr:row>
      <xdr:rowOff>1398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0"/>
          <a:ext cx="1469571" cy="4966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filcom%20_budget_16_05_2013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nd%20Challenges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NV%20budget%201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flow and legend"/>
      <sheetName val="Instructions"/>
      <sheetName val="Budgeting ----&gt;"/>
      <sheetName val="Assumptions"/>
      <sheetName val="Personnel"/>
      <sheetName val="Travel"/>
      <sheetName val="Sub-Grants"/>
      <sheetName val="Capital Equipment"/>
      <sheetName val="Consulting"/>
      <sheetName val="Other Direct Costs"/>
      <sheetName val="Funding"/>
      <sheetName val="Geography &amp; FX"/>
      <sheetName val="Project Budget"/>
      <sheetName val="Gates Foundation Budget"/>
      <sheetName val="Co-funding"/>
      <sheetName val="Breakdown by Categories"/>
      <sheetName val="Indirect Cost Calculations"/>
      <sheetName val="Reporting &amp; Reforecasting --&gt;"/>
      <sheetName val="Actual Costs &amp; Expected Funding"/>
      <sheetName val="Period 1 Reforecast"/>
      <sheetName val="Period 2 Reforecast"/>
      <sheetName val="Period 3 Reforecast"/>
      <sheetName val="Period 4 Reforecast"/>
      <sheetName val="Period 5 Reforecast"/>
      <sheetName val="Period 6 Reforecast"/>
      <sheetName val="Period 7 Reforecast"/>
      <sheetName val="Geography &amp; FX Estimates"/>
      <sheetName val="Financial Progress Summary"/>
      <sheetName val="HIDDEN Budget Calc Tab"/>
    </sheetNames>
    <sheetDataSet>
      <sheetData sheetId="0"/>
      <sheetData sheetId="1"/>
      <sheetData sheetId="2"/>
      <sheetData sheetId="3">
        <row r="7">
          <cell r="C7" t="str">
            <v>BIOLOGICAL FILTERS &amp; COMPOSTERS LTD</v>
          </cell>
        </row>
        <row r="8">
          <cell r="C8" t="str">
            <v>DEVELOPMENT OF BIOFIL TOILET SYSTEM TO ACHIEVE SCALE UP</v>
          </cell>
        </row>
        <row r="11">
          <cell r="C11">
            <v>2013</v>
          </cell>
        </row>
        <row r="12">
          <cell r="C12">
            <v>2015</v>
          </cell>
        </row>
        <row r="15">
          <cell r="C15">
            <v>41410</v>
          </cell>
        </row>
        <row r="19">
          <cell r="C19">
            <v>0</v>
          </cell>
        </row>
        <row r="23">
          <cell r="C23">
            <v>0</v>
          </cell>
        </row>
        <row r="50">
          <cell r="C50" t="str">
            <v>Grand Challenges Canada</v>
          </cell>
        </row>
      </sheetData>
      <sheetData sheetId="4">
        <row r="8">
          <cell r="AF8">
            <v>324000</v>
          </cell>
        </row>
      </sheetData>
      <sheetData sheetId="5">
        <row r="8">
          <cell r="U8">
            <v>55700</v>
          </cell>
        </row>
      </sheetData>
      <sheetData sheetId="6">
        <row r="8">
          <cell r="U8">
            <v>0</v>
          </cell>
        </row>
      </sheetData>
      <sheetData sheetId="7">
        <row r="8">
          <cell r="AB8">
            <v>0</v>
          </cell>
        </row>
      </sheetData>
      <sheetData sheetId="8"/>
      <sheetData sheetId="9">
        <row r="8">
          <cell r="AB8">
            <v>107160</v>
          </cell>
        </row>
      </sheetData>
      <sheetData sheetId="10">
        <row r="20">
          <cell r="D20">
            <v>0.5</v>
          </cell>
          <cell r="G20">
            <v>0.5</v>
          </cell>
          <cell r="J20">
            <v>0</v>
          </cell>
          <cell r="M20">
            <v>0</v>
          </cell>
          <cell r="P20">
            <v>0.5</v>
          </cell>
          <cell r="S20">
            <v>0.5</v>
          </cell>
        </row>
      </sheetData>
      <sheetData sheetId="11"/>
      <sheetData sheetId="12">
        <row r="24">
          <cell r="J24">
            <v>957860</v>
          </cell>
        </row>
        <row r="31">
          <cell r="J31">
            <v>957860</v>
          </cell>
        </row>
      </sheetData>
      <sheetData sheetId="13">
        <row r="26">
          <cell r="J26">
            <v>478930</v>
          </cell>
        </row>
      </sheetData>
      <sheetData sheetId="14"/>
      <sheetData sheetId="15"/>
      <sheetData sheetId="16"/>
      <sheetData sheetId="17"/>
      <sheetData sheetId="18">
        <row r="12">
          <cell r="B12" t="str">
            <v>Period 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taff Costs"/>
      <sheetName val="Supplies"/>
      <sheetName val="Exchange Rate"/>
      <sheetName val="Product Sales"/>
      <sheetName val="M&amp;E Costs"/>
      <sheetName val="FX"/>
    </sheetNames>
    <sheetDataSet>
      <sheetData sheetId="0"/>
      <sheetData sheetId="1"/>
      <sheetData sheetId="2"/>
      <sheetData sheetId="3">
        <row r="5">
          <cell r="B5">
            <v>84.77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OVERHEAD"/>
      <sheetName val="STAFF"/>
      <sheetName val="MARKETING"/>
      <sheetName val="M&amp;E"/>
      <sheetName val="Exchange Rates"/>
    </sheetNames>
    <sheetDataSet>
      <sheetData sheetId="0"/>
      <sheetData sheetId="1"/>
      <sheetData sheetId="2"/>
      <sheetData sheetId="3"/>
      <sheetData sheetId="4"/>
      <sheetData sheetId="5">
        <row r="2">
          <cell r="B2">
            <v>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46"/>
  <sheetViews>
    <sheetView workbookViewId="0">
      <selection activeCell="D12" sqref="D12"/>
    </sheetView>
  </sheetViews>
  <sheetFormatPr baseColWidth="10" defaultColWidth="10.5" defaultRowHeight="20" x14ac:dyDescent="0.2"/>
  <cols>
    <col min="1" max="1" width="2.5" style="1" customWidth="1"/>
    <col min="2" max="2" width="72.5" style="159" customWidth="1"/>
    <col min="3" max="3" width="11.5" style="159" customWidth="1"/>
    <col min="4" max="4" width="76.1640625" style="159" customWidth="1"/>
    <col min="5" max="5" width="55.5" style="159" bestFit="1" customWidth="1"/>
    <col min="6" max="15" width="10.5" style="159"/>
    <col min="16" max="16384" width="10.5" style="1"/>
  </cols>
  <sheetData>
    <row r="1" spans="2:15" ht="23" x14ac:dyDescent="0.25">
      <c r="B1" s="430" t="s">
        <v>9</v>
      </c>
      <c r="C1" s="430"/>
      <c r="D1" s="430"/>
      <c r="E1" s="430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s="151" customFormat="1" ht="13" customHeight="1" x14ac:dyDescent="0.2">
      <c r="B2" s="431" t="s">
        <v>355</v>
      </c>
      <c r="C2" s="431"/>
      <c r="D2" s="431"/>
      <c r="E2" s="431"/>
    </row>
    <row r="3" spans="2:15" s="151" customFormat="1" ht="13" customHeight="1" x14ac:dyDescent="0.2">
      <c r="B3" s="152"/>
      <c r="C3" s="152"/>
      <c r="D3" s="152"/>
      <c r="E3" s="152"/>
    </row>
    <row r="4" spans="2:15" s="151" customFormat="1" ht="20" customHeight="1" x14ac:dyDescent="0.2">
      <c r="B4" s="153" t="s">
        <v>335</v>
      </c>
      <c r="C4" s="153"/>
      <c r="D4" s="154"/>
      <c r="E4" s="154"/>
    </row>
    <row r="5" spans="2:15" s="151" customFormat="1" ht="14" customHeight="1" x14ac:dyDescent="0.2">
      <c r="B5" s="155"/>
      <c r="C5" s="155"/>
      <c r="D5" s="155"/>
    </row>
    <row r="6" spans="2:15" s="158" customFormat="1" ht="34" customHeight="1" x14ac:dyDescent="0.15">
      <c r="B6" s="156" t="s">
        <v>327</v>
      </c>
      <c r="C6" s="157"/>
      <c r="D6" s="7" t="s">
        <v>330</v>
      </c>
    </row>
    <row r="7" spans="2:15" s="158" customFormat="1" ht="14" x14ac:dyDescent="0.15">
      <c r="B7" s="157"/>
      <c r="C7" s="157"/>
    </row>
    <row r="8" spans="2:15" s="158" customFormat="1" ht="34" customHeight="1" x14ac:dyDescent="0.15">
      <c r="B8" s="156" t="s">
        <v>329</v>
      </c>
      <c r="C8" s="157"/>
      <c r="D8" s="7" t="s">
        <v>331</v>
      </c>
    </row>
    <row r="9" spans="2:15" s="158" customFormat="1" ht="14" x14ac:dyDescent="0.15">
      <c r="B9" s="157"/>
      <c r="C9" s="157"/>
    </row>
    <row r="10" spans="2:15" s="158" customFormat="1" ht="34" customHeight="1" x14ac:dyDescent="0.15">
      <c r="B10" s="156" t="s">
        <v>328</v>
      </c>
      <c r="C10" s="157"/>
      <c r="D10" s="7" t="s">
        <v>332</v>
      </c>
    </row>
    <row r="11" spans="2:15" s="158" customFormat="1" ht="14" x14ac:dyDescent="0.15">
      <c r="B11" s="157"/>
      <c r="C11" s="157"/>
    </row>
    <row r="12" spans="2:15" s="158" customFormat="1" ht="34" customHeight="1" x14ac:dyDescent="0.15">
      <c r="B12" s="156" t="s">
        <v>0</v>
      </c>
      <c r="C12" s="157"/>
      <c r="D12" s="166" t="s">
        <v>333</v>
      </c>
    </row>
    <row r="13" spans="2:15" s="158" customFormat="1" ht="14" x14ac:dyDescent="0.15"/>
    <row r="14" spans="2:15" s="158" customFormat="1" ht="34" customHeight="1" x14ac:dyDescent="0.15">
      <c r="B14" s="156" t="s">
        <v>1</v>
      </c>
      <c r="C14" s="157"/>
      <c r="D14" s="7" t="s">
        <v>2</v>
      </c>
    </row>
    <row r="15" spans="2:15" s="158" customFormat="1" ht="14" x14ac:dyDescent="0.15">
      <c r="B15" s="157"/>
      <c r="C15" s="157"/>
      <c r="D15" s="157"/>
    </row>
    <row r="16" spans="2:15" s="158" customFormat="1" ht="34" customHeight="1" x14ac:dyDescent="0.15">
      <c r="B16" s="156" t="s">
        <v>3</v>
      </c>
      <c r="C16" s="157"/>
      <c r="D16" s="7" t="s">
        <v>4</v>
      </c>
    </row>
    <row r="17" spans="2:15" s="158" customFormat="1" ht="13" customHeight="1" x14ac:dyDescent="0.15">
      <c r="B17" s="157"/>
      <c r="C17" s="157"/>
      <c r="D17" s="157"/>
      <c r="E17" s="157"/>
    </row>
    <row r="18" spans="2:15" x14ac:dyDescent="0.2">
      <c r="B18" s="153" t="s">
        <v>334</v>
      </c>
      <c r="C18" s="153"/>
      <c r="D18" s="154"/>
      <c r="E18" s="154"/>
    </row>
    <row r="19" spans="2:15" x14ac:dyDescent="0.2">
      <c r="B19" s="160"/>
      <c r="C19" s="160"/>
      <c r="D19" s="161"/>
    </row>
    <row r="20" spans="2:15" ht="24" customHeight="1" x14ac:dyDescent="0.2">
      <c r="B20" s="432" t="s">
        <v>576</v>
      </c>
      <c r="C20" s="433"/>
      <c r="D20" s="433"/>
    </row>
    <row r="21" spans="2:15" ht="33" customHeight="1" x14ac:dyDescent="0.2">
      <c r="B21" s="156" t="s">
        <v>577</v>
      </c>
      <c r="C21" s="160"/>
      <c r="D21" s="170"/>
    </row>
    <row r="22" spans="2:15" s="317" customFormat="1" ht="16" customHeight="1" x14ac:dyDescent="0.2">
      <c r="B22" s="315"/>
      <c r="C22" s="316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</row>
    <row r="23" spans="2:15" x14ac:dyDescent="0.2">
      <c r="B23" s="162" t="s">
        <v>372</v>
      </c>
      <c r="C23" s="157" t="s">
        <v>5</v>
      </c>
      <c r="D23" s="162" t="s">
        <v>373</v>
      </c>
    </row>
    <row r="24" spans="2:15" x14ac:dyDescent="0.2">
      <c r="B24" s="171" t="s">
        <v>6</v>
      </c>
      <c r="C24" s="172"/>
      <c r="D24" s="173"/>
    </row>
    <row r="25" spans="2:15" x14ac:dyDescent="0.2">
      <c r="B25" s="174" t="s">
        <v>7</v>
      </c>
      <c r="C25" s="175"/>
      <c r="D25" s="176"/>
    </row>
    <row r="26" spans="2:15" x14ac:dyDescent="0.2">
      <c r="B26" s="177" t="s">
        <v>8</v>
      </c>
      <c r="C26" s="178"/>
      <c r="D26" s="179"/>
    </row>
    <row r="28" spans="2:15" ht="24" customHeight="1" x14ac:dyDescent="0.2">
      <c r="B28" s="319" t="s">
        <v>574</v>
      </c>
    </row>
    <row r="29" spans="2:15" x14ac:dyDescent="0.2">
      <c r="B29" s="305" t="s">
        <v>565</v>
      </c>
      <c r="C29" s="306"/>
      <c r="D29" s="307"/>
    </row>
    <row r="30" spans="2:15" ht="34" customHeight="1" x14ac:dyDescent="0.2">
      <c r="B30" s="308" t="s">
        <v>568</v>
      </c>
      <c r="C30" s="309"/>
      <c r="D30" s="310"/>
    </row>
    <row r="31" spans="2:15" ht="14" customHeight="1" x14ac:dyDescent="0.2">
      <c r="B31" s="309"/>
      <c r="C31" s="309"/>
      <c r="D31" s="311"/>
    </row>
    <row r="32" spans="2:15" ht="34" customHeight="1" x14ac:dyDescent="0.2">
      <c r="B32" s="308" t="s">
        <v>566</v>
      </c>
      <c r="C32" s="309"/>
      <c r="D32" s="310"/>
    </row>
    <row r="33" spans="2:4" ht="14" customHeight="1" x14ac:dyDescent="0.2">
      <c r="B33" s="309"/>
      <c r="C33" s="309"/>
      <c r="D33" s="311"/>
    </row>
    <row r="34" spans="2:4" ht="34" customHeight="1" x14ac:dyDescent="0.2">
      <c r="B34" s="312" t="s">
        <v>567</v>
      </c>
      <c r="C34" s="309"/>
      <c r="D34" s="310"/>
    </row>
    <row r="35" spans="2:4" ht="14" customHeight="1" x14ac:dyDescent="0.2"/>
    <row r="36" spans="2:4" x14ac:dyDescent="0.2">
      <c r="B36" s="305" t="s">
        <v>569</v>
      </c>
      <c r="C36" s="306"/>
      <c r="D36" s="307"/>
    </row>
    <row r="37" spans="2:4" ht="34" customHeight="1" x14ac:dyDescent="0.2">
      <c r="B37" s="308" t="s">
        <v>572</v>
      </c>
      <c r="C37" s="309"/>
      <c r="D37" s="310"/>
    </row>
    <row r="38" spans="2:4" ht="14" customHeight="1" x14ac:dyDescent="0.2">
      <c r="B38" s="309"/>
      <c r="C38" s="309"/>
      <c r="D38" s="311"/>
    </row>
    <row r="39" spans="2:4" ht="34" customHeight="1" x14ac:dyDescent="0.2">
      <c r="B39" s="308" t="s">
        <v>570</v>
      </c>
      <c r="C39" s="309"/>
      <c r="D39" s="310"/>
    </row>
    <row r="40" spans="2:4" ht="14" customHeight="1" x14ac:dyDescent="0.2">
      <c r="B40" s="309"/>
      <c r="C40" s="309"/>
      <c r="D40" s="311"/>
    </row>
    <row r="41" spans="2:4" ht="34" customHeight="1" x14ac:dyDescent="0.2">
      <c r="B41" s="312" t="s">
        <v>567</v>
      </c>
      <c r="C41" s="309"/>
      <c r="D41" s="310"/>
    </row>
    <row r="42" spans="2:4" ht="14" customHeight="1" x14ac:dyDescent="0.2"/>
    <row r="43" spans="2:4" x14ac:dyDescent="0.2">
      <c r="B43" s="313" t="s">
        <v>571</v>
      </c>
      <c r="C43" s="314"/>
      <c r="D43" s="314"/>
    </row>
    <row r="44" spans="2:4" ht="34" customHeight="1" x14ac:dyDescent="0.2">
      <c r="B44" s="308" t="s">
        <v>573</v>
      </c>
      <c r="C44" s="309"/>
      <c r="D44" s="310"/>
    </row>
    <row r="45" spans="2:4" ht="14" customHeight="1" x14ac:dyDescent="0.2">
      <c r="B45" s="309"/>
      <c r="C45" s="309"/>
      <c r="D45" s="311"/>
    </row>
    <row r="46" spans="2:4" ht="53" customHeight="1" x14ac:dyDescent="0.2">
      <c r="B46" s="308" t="s">
        <v>575</v>
      </c>
      <c r="C46" s="309"/>
      <c r="D46" s="310"/>
    </row>
  </sheetData>
  <mergeCells count="3">
    <mergeCell ref="B1:E1"/>
    <mergeCell ref="B2:E2"/>
    <mergeCell ref="B20:D20"/>
  </mergeCells>
  <pageMargins left="0.7" right="0.7" top="0.75" bottom="0.75" header="0.3" footer="0.3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'Data Validation'!$B$5:$B$201</xm:f>
          </x14:formula1>
          <xm:sqref>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"/>
  <sheetViews>
    <sheetView workbookViewId="0">
      <selection sqref="A1:I1"/>
    </sheetView>
  </sheetViews>
  <sheetFormatPr baseColWidth="10" defaultColWidth="10.5" defaultRowHeight="15" x14ac:dyDescent="0.2"/>
  <cols>
    <col min="1" max="1" width="53.5" customWidth="1"/>
    <col min="2" max="2" width="16" customWidth="1"/>
    <col min="3" max="3" width="19.5" customWidth="1"/>
    <col min="4" max="4" width="16.83203125" customWidth="1"/>
    <col min="5" max="8" width="21.5" customWidth="1"/>
    <col min="9" max="9" width="57.5" customWidth="1"/>
    <col min="10" max="10" width="19.83203125" customWidth="1"/>
  </cols>
  <sheetData>
    <row r="1" spans="1:10" s="10" customFormat="1" ht="24" customHeight="1" x14ac:dyDescent="0.3">
      <c r="A1" s="466" t="s">
        <v>9</v>
      </c>
      <c r="B1" s="466"/>
      <c r="C1" s="466"/>
      <c r="D1" s="466"/>
      <c r="E1" s="466"/>
      <c r="F1" s="466"/>
      <c r="G1" s="466"/>
      <c r="H1" s="466"/>
      <c r="I1" s="466"/>
      <c r="J1" s="80"/>
    </row>
    <row r="2" spans="1:10" s="10" customFormat="1" ht="23" customHeight="1" x14ac:dyDescent="0.2">
      <c r="A2" s="465" t="s">
        <v>10</v>
      </c>
      <c r="B2" s="465"/>
      <c r="C2" s="465"/>
      <c r="D2" s="465"/>
      <c r="E2" s="465"/>
      <c r="F2" s="465"/>
      <c r="G2" s="465"/>
      <c r="H2" s="465"/>
      <c r="I2" s="465"/>
      <c r="J2" s="254"/>
    </row>
    <row r="3" spans="1:10" s="10" customFormat="1" ht="16" customHeight="1" x14ac:dyDescent="0.2">
      <c r="A3" s="130"/>
      <c r="B3" s="130"/>
      <c r="C3" s="130"/>
      <c r="D3" s="130"/>
      <c r="E3" s="130"/>
      <c r="F3" s="130"/>
      <c r="G3" s="268"/>
      <c r="H3" s="130"/>
      <c r="I3" s="130"/>
      <c r="J3" s="130"/>
    </row>
    <row r="4" spans="1:10" s="17" customFormat="1" ht="21" customHeight="1" x14ac:dyDescent="0.2">
      <c r="A4" s="58" t="s">
        <v>11</v>
      </c>
      <c r="B4" s="250"/>
      <c r="C4" s="250"/>
      <c r="D4" s="250"/>
      <c r="E4" s="250"/>
      <c r="F4" s="250"/>
      <c r="G4" s="250"/>
      <c r="H4" s="250"/>
      <c r="I4" s="50"/>
    </row>
    <row r="5" spans="1:10" s="10" customFormat="1" ht="37" customHeight="1" x14ac:dyDescent="0.2">
      <c r="A5" s="73" t="s">
        <v>12</v>
      </c>
      <c r="B5" s="74" t="s">
        <v>13</v>
      </c>
      <c r="C5" s="74" t="s">
        <v>14</v>
      </c>
      <c r="D5" s="74" t="s">
        <v>15</v>
      </c>
      <c r="E5" s="74" t="s">
        <v>16</v>
      </c>
      <c r="F5" s="74" t="s">
        <v>17</v>
      </c>
      <c r="G5" s="74" t="s">
        <v>18</v>
      </c>
      <c r="H5" s="74" t="s">
        <v>19</v>
      </c>
      <c r="I5" s="297" t="s">
        <v>20</v>
      </c>
      <c r="J5" s="34"/>
    </row>
    <row r="6" spans="1:10" s="10" customFormat="1" ht="37" customHeight="1" x14ac:dyDescent="0.3">
      <c r="A6" s="37" t="s">
        <v>21</v>
      </c>
      <c r="B6" s="23"/>
      <c r="C6" s="23"/>
      <c r="D6" s="23"/>
      <c r="E6" s="23"/>
      <c r="F6" s="23"/>
      <c r="G6" s="23"/>
      <c r="H6" s="55"/>
      <c r="I6" s="421"/>
      <c r="J6" s="34"/>
    </row>
    <row r="7" spans="1:10" s="24" customFormat="1" ht="37" customHeight="1" x14ac:dyDescent="0.3">
      <c r="A7" s="35" t="s">
        <v>22</v>
      </c>
      <c r="B7" s="21"/>
      <c r="C7" s="21"/>
      <c r="D7" s="68"/>
      <c r="E7" s="21"/>
      <c r="F7" s="21"/>
      <c r="G7" s="21"/>
      <c r="H7" s="56"/>
      <c r="I7" s="422"/>
      <c r="J7" s="47"/>
    </row>
    <row r="8" spans="1:10" s="24" customFormat="1" ht="37" customHeight="1" x14ac:dyDescent="0.3">
      <c r="A8" s="35" t="s">
        <v>23</v>
      </c>
      <c r="B8" s="21"/>
      <c r="C8" s="21"/>
      <c r="D8" s="21"/>
      <c r="E8" s="21"/>
      <c r="F8" s="21"/>
      <c r="G8" s="21"/>
      <c r="H8" s="56"/>
      <c r="I8" s="422"/>
    </row>
    <row r="9" spans="1:10" s="24" customFormat="1" ht="37" customHeight="1" x14ac:dyDescent="0.3">
      <c r="A9" s="36" t="s">
        <v>338</v>
      </c>
      <c r="B9" s="22"/>
      <c r="C9" s="22"/>
      <c r="D9" s="48"/>
      <c r="E9" s="22"/>
      <c r="F9" s="22"/>
      <c r="G9" s="22"/>
      <c r="H9" s="57"/>
      <c r="I9" s="423"/>
    </row>
    <row r="10" spans="1:10" s="10" customFormat="1" ht="21" customHeight="1" x14ac:dyDescent="0.2">
      <c r="A10" s="18"/>
      <c r="B10" s="18"/>
      <c r="C10" s="18"/>
      <c r="D10" s="108"/>
      <c r="E10" s="108"/>
      <c r="F10" s="108"/>
      <c r="G10" s="270"/>
      <c r="H10" s="108"/>
      <c r="I10" s="270"/>
      <c r="J10" s="108"/>
    </row>
    <row r="11" spans="1:10" s="10" customFormat="1" ht="21" customHeight="1" x14ac:dyDescent="0.2">
      <c r="A11" s="49" t="s">
        <v>339</v>
      </c>
      <c r="B11" s="16"/>
      <c r="C11" s="16"/>
      <c r="D11" s="16"/>
      <c r="E11" s="16"/>
      <c r="F11" s="16"/>
      <c r="G11" s="298"/>
      <c r="H11" s="298"/>
      <c r="I11" s="299"/>
    </row>
    <row r="12" spans="1:10" s="10" customFormat="1" ht="37" customHeight="1" x14ac:dyDescent="0.2">
      <c r="A12" s="11" t="s">
        <v>12</v>
      </c>
      <c r="B12" s="60" t="s">
        <v>13</v>
      </c>
      <c r="C12" s="60" t="s">
        <v>14</v>
      </c>
      <c r="D12" s="60" t="s">
        <v>15</v>
      </c>
      <c r="E12" s="60" t="s">
        <v>16</v>
      </c>
      <c r="F12" s="60" t="s">
        <v>19</v>
      </c>
      <c r="G12" s="467" t="s">
        <v>20</v>
      </c>
      <c r="H12" s="468"/>
      <c r="I12" s="469"/>
    </row>
    <row r="13" spans="1:10" s="10" customFormat="1" ht="66" customHeight="1" x14ac:dyDescent="0.3">
      <c r="A13" s="111" t="s">
        <v>346</v>
      </c>
      <c r="B13" s="25"/>
      <c r="C13" s="25"/>
      <c r="D13" s="48"/>
      <c r="E13" s="25"/>
      <c r="F13" s="120"/>
      <c r="G13" s="475"/>
      <c r="H13" s="476"/>
      <c r="I13" s="477"/>
    </row>
    <row r="14" spans="1:10" s="10" customFormat="1" x14ac:dyDescent="0.2">
      <c r="A14" s="18"/>
      <c r="B14" s="18"/>
      <c r="C14" s="18"/>
      <c r="D14" s="116"/>
      <c r="E14" s="116"/>
      <c r="F14" s="116"/>
      <c r="G14" s="270"/>
      <c r="H14" s="116"/>
      <c r="I14" s="116"/>
      <c r="J14" s="116"/>
    </row>
    <row r="15" spans="1:10" s="10" customFormat="1" ht="22" customHeight="1" x14ac:dyDescent="0.2">
      <c r="A15" s="300" t="s">
        <v>342</v>
      </c>
      <c r="B15" s="298"/>
      <c r="C15" s="298"/>
      <c r="D15" s="298"/>
      <c r="E15" s="298"/>
      <c r="F15" s="298"/>
      <c r="G15" s="298"/>
      <c r="H15" s="298"/>
      <c r="I15" s="299"/>
    </row>
    <row r="16" spans="1:10" s="10" customFormat="1" ht="22" customHeight="1" x14ac:dyDescent="0.2">
      <c r="A16" s="444" t="s">
        <v>347</v>
      </c>
      <c r="B16" s="445"/>
      <c r="C16" s="445"/>
      <c r="D16" s="445"/>
      <c r="E16" s="445"/>
      <c r="F16" s="445"/>
      <c r="G16" s="445"/>
      <c r="H16" s="445"/>
      <c r="I16" s="446"/>
      <c r="J16" s="116"/>
    </row>
    <row r="17" spans="1:11" s="10" customFormat="1" ht="37" customHeight="1" x14ac:dyDescent="0.2">
      <c r="A17" s="126" t="s">
        <v>12</v>
      </c>
      <c r="B17" s="271" t="s">
        <v>35</v>
      </c>
      <c r="C17" s="271" t="s">
        <v>345</v>
      </c>
      <c r="D17" s="271" t="s">
        <v>15</v>
      </c>
      <c r="E17" s="271" t="s">
        <v>16</v>
      </c>
      <c r="F17" s="271" t="s">
        <v>19</v>
      </c>
      <c r="G17" s="455" t="s">
        <v>20</v>
      </c>
      <c r="H17" s="456"/>
      <c r="I17" s="478"/>
      <c r="J17" s="116"/>
      <c r="K17" s="116"/>
    </row>
    <row r="18" spans="1:11" s="10" customFormat="1" ht="37" customHeight="1" x14ac:dyDescent="0.3">
      <c r="A18" s="125" t="s">
        <v>343</v>
      </c>
      <c r="B18" s="272"/>
      <c r="C18" s="272"/>
      <c r="D18" s="23"/>
      <c r="E18" s="23"/>
      <c r="F18" s="55"/>
      <c r="G18" s="451"/>
      <c r="H18" s="452"/>
      <c r="I18" s="453"/>
      <c r="J18" s="116"/>
      <c r="K18" s="116"/>
    </row>
    <row r="19" spans="1:11" s="10" customFormat="1" ht="37" customHeight="1" x14ac:dyDescent="0.3">
      <c r="A19" s="121" t="s">
        <v>344</v>
      </c>
      <c r="B19" s="122"/>
      <c r="C19" s="122"/>
      <c r="D19" s="68"/>
      <c r="E19" s="123"/>
      <c r="F19" s="124"/>
      <c r="G19" s="462"/>
      <c r="H19" s="463"/>
      <c r="I19" s="464"/>
      <c r="J19" s="116"/>
      <c r="K19" s="116"/>
    </row>
    <row r="20" spans="1:11" s="10" customFormat="1" ht="37" customHeight="1" x14ac:dyDescent="0.3">
      <c r="A20" s="90" t="s">
        <v>534</v>
      </c>
      <c r="B20" s="269"/>
      <c r="C20" s="269"/>
      <c r="D20" s="48"/>
      <c r="E20" s="22"/>
      <c r="F20" s="57"/>
      <c r="G20" s="449"/>
      <c r="H20" s="450"/>
      <c r="I20" s="454"/>
      <c r="J20" s="116"/>
      <c r="K20" s="116"/>
    </row>
    <row r="21" spans="1:11" s="10" customFormat="1" ht="22" customHeight="1" x14ac:dyDescent="0.3">
      <c r="A21" s="84"/>
      <c r="B21" s="85"/>
      <c r="C21" s="85"/>
      <c r="D21" s="85"/>
      <c r="E21" s="86"/>
      <c r="F21" s="85"/>
      <c r="G21" s="85"/>
      <c r="H21" s="85"/>
      <c r="I21" s="87"/>
      <c r="J21" s="116"/>
    </row>
    <row r="22" spans="1:11" s="10" customFormat="1" ht="22" customHeight="1" x14ac:dyDescent="0.2">
      <c r="A22" s="444" t="s">
        <v>337</v>
      </c>
      <c r="B22" s="445"/>
      <c r="C22" s="445"/>
      <c r="D22" s="445"/>
      <c r="E22" s="445"/>
      <c r="F22" s="445"/>
      <c r="G22" s="445"/>
      <c r="H22" s="445"/>
      <c r="I22" s="445"/>
      <c r="J22" s="116"/>
    </row>
    <row r="23" spans="1:11" s="10" customFormat="1" ht="37" customHeight="1" x14ac:dyDescent="0.2">
      <c r="A23" s="127" t="s">
        <v>12</v>
      </c>
      <c r="B23" s="128" t="s">
        <v>35</v>
      </c>
      <c r="C23" s="128" t="s">
        <v>345</v>
      </c>
      <c r="D23" s="128" t="s">
        <v>15</v>
      </c>
      <c r="E23" s="128" t="s">
        <v>16</v>
      </c>
      <c r="F23" s="128" t="s">
        <v>19</v>
      </c>
      <c r="G23" s="455" t="s">
        <v>20</v>
      </c>
      <c r="H23" s="456"/>
      <c r="I23" s="456"/>
      <c r="J23" s="284"/>
      <c r="K23" s="116"/>
    </row>
    <row r="24" spans="1:11" s="10" customFormat="1" ht="37" customHeight="1" x14ac:dyDescent="0.3">
      <c r="A24" s="88" t="s">
        <v>353</v>
      </c>
      <c r="B24" s="117"/>
      <c r="C24" s="117"/>
      <c r="D24" s="23"/>
      <c r="E24" s="78"/>
      <c r="F24" s="79"/>
      <c r="G24" s="457"/>
      <c r="H24" s="458"/>
      <c r="I24" s="458"/>
      <c r="J24" s="284"/>
      <c r="K24" s="116"/>
    </row>
    <row r="25" spans="1:11" s="10" customFormat="1" ht="37" customHeight="1" x14ac:dyDescent="0.3">
      <c r="A25" s="132" t="s">
        <v>67</v>
      </c>
      <c r="B25" s="133"/>
      <c r="C25" s="133"/>
      <c r="D25" s="68"/>
      <c r="E25" s="114"/>
      <c r="F25" s="115"/>
      <c r="G25" s="447"/>
      <c r="H25" s="448"/>
      <c r="I25" s="448"/>
      <c r="J25" s="284"/>
      <c r="K25" s="129"/>
    </row>
    <row r="26" spans="1:11" s="10" customFormat="1" ht="37" customHeight="1" x14ac:dyDescent="0.3">
      <c r="A26" s="89" t="s">
        <v>348</v>
      </c>
      <c r="B26" s="118"/>
      <c r="C26" s="118"/>
      <c r="D26" s="68"/>
      <c r="E26" s="21"/>
      <c r="F26" s="56"/>
      <c r="G26" s="447"/>
      <c r="H26" s="448"/>
      <c r="I26" s="448"/>
      <c r="J26" s="284"/>
      <c r="K26" s="116"/>
    </row>
    <row r="27" spans="1:11" s="10" customFormat="1" ht="37" customHeight="1" x14ac:dyDescent="0.3">
      <c r="A27" s="89" t="s">
        <v>36</v>
      </c>
      <c r="B27" s="118"/>
      <c r="C27" s="118"/>
      <c r="D27" s="68"/>
      <c r="E27" s="21"/>
      <c r="F27" s="56"/>
      <c r="G27" s="447"/>
      <c r="H27" s="448"/>
      <c r="I27" s="448"/>
      <c r="J27" s="284"/>
      <c r="K27" s="116"/>
    </row>
    <row r="28" spans="1:11" s="10" customFormat="1" ht="37" customHeight="1" x14ac:dyDescent="0.3">
      <c r="A28" s="90" t="s">
        <v>535</v>
      </c>
      <c r="B28" s="119"/>
      <c r="C28" s="119"/>
      <c r="D28" s="48"/>
      <c r="E28" s="22"/>
      <c r="F28" s="57"/>
      <c r="G28" s="449"/>
      <c r="H28" s="450"/>
      <c r="I28" s="450"/>
      <c r="J28" s="284"/>
      <c r="K28" s="116"/>
    </row>
    <row r="29" spans="1:11" s="10" customFormat="1" ht="21" customHeight="1" x14ac:dyDescent="0.2">
      <c r="A29" s="18"/>
      <c r="B29" s="18"/>
      <c r="C29" s="18"/>
      <c r="D29" s="116"/>
      <c r="E29" s="116"/>
      <c r="F29" s="116"/>
      <c r="G29" s="270"/>
      <c r="H29" s="116"/>
      <c r="I29" s="116"/>
      <c r="J29" s="116"/>
    </row>
    <row r="30" spans="1:11" ht="21" customHeight="1" x14ac:dyDescent="0.2">
      <c r="A30" s="434" t="s">
        <v>340</v>
      </c>
      <c r="B30" s="435"/>
      <c r="C30" s="435"/>
      <c r="D30" s="251"/>
      <c r="E30" s="251"/>
      <c r="F30" s="251"/>
      <c r="G30" s="251"/>
      <c r="H30" s="251"/>
      <c r="I30" s="252"/>
    </row>
    <row r="31" spans="1:11" ht="37" customHeight="1" x14ac:dyDescent="0.2">
      <c r="A31" s="92" t="s">
        <v>12</v>
      </c>
      <c r="B31" s="93" t="s">
        <v>13</v>
      </c>
      <c r="C31" s="93" t="s">
        <v>14</v>
      </c>
      <c r="D31" s="93" t="s">
        <v>15</v>
      </c>
      <c r="E31" s="94" t="s">
        <v>16</v>
      </c>
      <c r="F31" s="93" t="s">
        <v>17</v>
      </c>
      <c r="G31" s="93" t="s">
        <v>563</v>
      </c>
      <c r="H31" s="95" t="s">
        <v>19</v>
      </c>
      <c r="I31" s="264" t="s">
        <v>20</v>
      </c>
      <c r="J31" s="295"/>
    </row>
    <row r="32" spans="1:11" ht="37" customHeight="1" x14ac:dyDescent="0.3">
      <c r="A32" s="96" t="s">
        <v>325</v>
      </c>
      <c r="B32" s="97"/>
      <c r="C32" s="97"/>
      <c r="D32" s="23"/>
      <c r="E32" s="23"/>
      <c r="F32" s="97"/>
      <c r="G32" s="282"/>
      <c r="H32" s="55"/>
      <c r="I32" s="265"/>
      <c r="J32" s="294"/>
    </row>
    <row r="33" spans="1:10" ht="37" customHeight="1" x14ac:dyDescent="0.3">
      <c r="A33" s="112" t="s">
        <v>336</v>
      </c>
      <c r="B33" s="113"/>
      <c r="C33" s="113"/>
      <c r="D33" s="68"/>
      <c r="E33" s="114"/>
      <c r="F33" s="113"/>
      <c r="G33" s="280"/>
      <c r="H33" s="115"/>
      <c r="I33" s="301"/>
      <c r="J33" s="33"/>
    </row>
    <row r="34" spans="1:10" ht="37" customHeight="1" x14ac:dyDescent="0.3">
      <c r="A34" s="98" t="s">
        <v>326</v>
      </c>
      <c r="B34" s="99"/>
      <c r="C34" s="99"/>
      <c r="D34" s="68"/>
      <c r="E34" s="21"/>
      <c r="F34" s="99"/>
      <c r="G34" s="283"/>
      <c r="H34" s="56"/>
      <c r="I34" s="266"/>
      <c r="J34" s="294"/>
    </row>
    <row r="35" spans="1:10" ht="37" customHeight="1" x14ac:dyDescent="0.3">
      <c r="A35" s="100" t="s">
        <v>536</v>
      </c>
      <c r="B35" s="101"/>
      <c r="C35" s="101"/>
      <c r="D35" s="48"/>
      <c r="E35" s="22"/>
      <c r="F35" s="101"/>
      <c r="G35" s="281"/>
      <c r="H35" s="57"/>
      <c r="I35" s="267"/>
      <c r="J35" s="295"/>
    </row>
    <row r="36" spans="1:10" ht="22" customHeight="1" x14ac:dyDescent="0.2"/>
    <row r="37" spans="1:10" s="17" customFormat="1" ht="21" customHeight="1" x14ac:dyDescent="0.2">
      <c r="A37" s="58" t="s">
        <v>341</v>
      </c>
      <c r="B37" s="59"/>
      <c r="C37" s="59"/>
      <c r="D37" s="59"/>
      <c r="E37" s="59"/>
      <c r="F37" s="59"/>
      <c r="G37" s="59"/>
      <c r="H37" s="59"/>
      <c r="I37" s="50"/>
      <c r="J37" s="302"/>
    </row>
    <row r="38" spans="1:10" s="17" customFormat="1" ht="37" customHeight="1" x14ac:dyDescent="0.2">
      <c r="A38" s="44" t="s">
        <v>12</v>
      </c>
      <c r="B38" s="106" t="s">
        <v>13</v>
      </c>
      <c r="C38" s="60" t="s">
        <v>14</v>
      </c>
      <c r="D38" s="106" t="s">
        <v>15</v>
      </c>
      <c r="E38" s="106" t="s">
        <v>16</v>
      </c>
      <c r="F38" s="60" t="s">
        <v>19</v>
      </c>
      <c r="G38" s="467" t="s">
        <v>20</v>
      </c>
      <c r="H38" s="468"/>
      <c r="I38" s="469"/>
      <c r="J38" s="302"/>
    </row>
    <row r="39" spans="1:10" s="10" customFormat="1" ht="21" customHeight="1" x14ac:dyDescent="0.2">
      <c r="A39" s="91" t="s">
        <v>21</v>
      </c>
      <c r="B39" s="107"/>
      <c r="C39" s="107"/>
      <c r="D39" s="107"/>
      <c r="E39" s="107"/>
      <c r="F39" s="107"/>
      <c r="G39" s="470"/>
      <c r="H39" s="470"/>
      <c r="I39" s="471"/>
      <c r="J39" s="34"/>
    </row>
    <row r="40" spans="1:10" s="10" customFormat="1" ht="37" customHeight="1" x14ac:dyDescent="0.3">
      <c r="A40" s="70" t="s">
        <v>26</v>
      </c>
      <c r="B40" s="165"/>
      <c r="C40" s="65"/>
      <c r="D40" s="23"/>
      <c r="E40" s="23"/>
      <c r="F40" s="55"/>
      <c r="G40" s="472"/>
      <c r="H40" s="473"/>
      <c r="I40" s="474"/>
      <c r="J40" s="33"/>
    </row>
    <row r="41" spans="1:10" ht="37" customHeight="1" x14ac:dyDescent="0.3">
      <c r="A41" s="71" t="s">
        <v>27</v>
      </c>
      <c r="B41" s="109"/>
      <c r="C41" s="69"/>
      <c r="D41" s="48"/>
      <c r="E41" s="22"/>
      <c r="F41" s="57"/>
      <c r="G41" s="441"/>
      <c r="H41" s="442"/>
      <c r="I41" s="443"/>
      <c r="J41" s="33"/>
    </row>
    <row r="42" spans="1:10" ht="21" customHeight="1" x14ac:dyDescent="0.2">
      <c r="A42" s="72" t="s">
        <v>28</v>
      </c>
      <c r="B42" s="105"/>
      <c r="C42" s="105"/>
      <c r="D42" s="105"/>
      <c r="E42" s="105"/>
      <c r="F42" s="105"/>
      <c r="G42" s="436"/>
      <c r="H42" s="436"/>
      <c r="I42" s="437"/>
    </row>
    <row r="43" spans="1:10" ht="37" customHeight="1" x14ac:dyDescent="0.3">
      <c r="A43" s="70" t="s">
        <v>29</v>
      </c>
      <c r="B43" s="165"/>
      <c r="C43" s="65"/>
      <c r="D43" s="23"/>
      <c r="E43" s="23"/>
      <c r="F43" s="55"/>
      <c r="G43" s="438"/>
      <c r="H43" s="439"/>
      <c r="I43" s="440"/>
    </row>
    <row r="44" spans="1:10" s="41" customFormat="1" ht="37" customHeight="1" x14ac:dyDescent="0.3">
      <c r="A44" s="71" t="s">
        <v>30</v>
      </c>
      <c r="B44" s="109"/>
      <c r="C44" s="69"/>
      <c r="D44" s="48"/>
      <c r="E44" s="22"/>
      <c r="F44" s="57"/>
      <c r="G44" s="441"/>
      <c r="H44" s="442"/>
      <c r="I44" s="443"/>
    </row>
    <row r="45" spans="1:10" ht="21" customHeight="1" x14ac:dyDescent="0.2">
      <c r="A45" s="72" t="s">
        <v>23</v>
      </c>
      <c r="B45" s="105"/>
      <c r="C45" s="105"/>
      <c r="D45" s="105"/>
      <c r="E45" s="105"/>
      <c r="F45" s="105"/>
      <c r="G45" s="436"/>
      <c r="H45" s="436"/>
      <c r="I45" s="437"/>
    </row>
    <row r="46" spans="1:10" ht="37" customHeight="1" x14ac:dyDescent="0.3">
      <c r="A46" s="70" t="s">
        <v>31</v>
      </c>
      <c r="B46" s="165"/>
      <c r="C46" s="65"/>
      <c r="D46" s="23"/>
      <c r="E46" s="23"/>
      <c r="F46" s="55"/>
      <c r="G46" s="438"/>
      <c r="H46" s="439"/>
      <c r="I46" s="440"/>
    </row>
    <row r="47" spans="1:10" ht="37" customHeight="1" x14ac:dyDescent="0.3">
      <c r="A47" s="71" t="s">
        <v>32</v>
      </c>
      <c r="B47" s="109"/>
      <c r="C47" s="69"/>
      <c r="D47" s="48"/>
      <c r="E47" s="22"/>
      <c r="F47" s="57"/>
      <c r="G47" s="441"/>
      <c r="H47" s="442"/>
      <c r="I47" s="443"/>
    </row>
    <row r="48" spans="1:10" ht="21" customHeight="1" x14ac:dyDescent="0.2">
      <c r="A48" s="72" t="s">
        <v>338</v>
      </c>
      <c r="B48" s="105"/>
      <c r="C48" s="105"/>
      <c r="D48" s="105"/>
      <c r="E48" s="105"/>
      <c r="F48" s="105"/>
      <c r="G48" s="436"/>
      <c r="H48" s="436"/>
      <c r="I48" s="437"/>
    </row>
    <row r="49" spans="1:9" ht="37" customHeight="1" x14ac:dyDescent="0.3">
      <c r="A49" s="70" t="s">
        <v>33</v>
      </c>
      <c r="B49" s="165"/>
      <c r="C49" s="65"/>
      <c r="D49" s="23"/>
      <c r="E49" s="23"/>
      <c r="F49" s="55"/>
      <c r="G49" s="438"/>
      <c r="H49" s="439"/>
      <c r="I49" s="440"/>
    </row>
    <row r="50" spans="1:9" ht="37" customHeight="1" x14ac:dyDescent="0.3">
      <c r="A50" s="71" t="s">
        <v>34</v>
      </c>
      <c r="B50" s="109"/>
      <c r="C50" s="69"/>
      <c r="D50" s="48"/>
      <c r="E50" s="22"/>
      <c r="F50" s="57"/>
      <c r="G50" s="459"/>
      <c r="H50" s="460"/>
      <c r="I50" s="461"/>
    </row>
  </sheetData>
  <mergeCells count="30">
    <mergeCell ref="G50:I50"/>
    <mergeCell ref="G19:I19"/>
    <mergeCell ref="A2:I2"/>
    <mergeCell ref="A1:I1"/>
    <mergeCell ref="G45:I45"/>
    <mergeCell ref="G46:I46"/>
    <mergeCell ref="G47:I47"/>
    <mergeCell ref="G48:I48"/>
    <mergeCell ref="G49:I49"/>
    <mergeCell ref="G38:I38"/>
    <mergeCell ref="G39:I39"/>
    <mergeCell ref="G40:I40"/>
    <mergeCell ref="G41:I41"/>
    <mergeCell ref="G12:I12"/>
    <mergeCell ref="G13:I13"/>
    <mergeCell ref="G17:I17"/>
    <mergeCell ref="A30:C30"/>
    <mergeCell ref="G42:I42"/>
    <mergeCell ref="G43:I43"/>
    <mergeCell ref="G44:I44"/>
    <mergeCell ref="A16:I16"/>
    <mergeCell ref="G25:I25"/>
    <mergeCell ref="G26:I26"/>
    <mergeCell ref="G28:I28"/>
    <mergeCell ref="G27:I27"/>
    <mergeCell ref="G18:I18"/>
    <mergeCell ref="G20:I20"/>
    <mergeCell ref="G23:I23"/>
    <mergeCell ref="G24:I24"/>
    <mergeCell ref="A22:I22"/>
  </mergeCells>
  <dataValidations count="1">
    <dataValidation type="whole" operator="greaterThanOrEqual" allowBlank="1" showInputMessage="1" showErrorMessage="1" errorTitle="NOTE" error="Please enter a number / value only." sqref="B41" xr:uid="{00000000-0002-0000-0100-000000000000}">
      <formula1>0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'Data Validation'!$D$4:$D$5</xm:f>
          </x14:formula1>
          <xm:sqref>F40:F41 F49:F50 F18:F20 F13 H6:H9 H32:H35 F24:F28 F46:F47 F43:F44</xm:sqref>
        </x14:dataValidation>
        <x14:dataValidation type="list" allowBlank="1" showInputMessage="1" showErrorMessage="1" xr:uid="{00000000-0002-0000-0100-000002000000}">
          <x14:formula1>
            <xm:f>'Data Validation'!$P$4:$P$158</xm:f>
          </x14:formula1>
          <xm:sqref>D6:D9 D13 D18:D20 D24:D28 D32:D35 D40:D41 D43:D44 D46:D47 D49:D50</xm:sqref>
        </x14:dataValidation>
        <x14:dataValidation type="list" allowBlank="1" showInputMessage="1" showErrorMessage="1" xr:uid="{00000000-0002-0000-0100-000003000000}">
          <x14:formula1>
            <xm:f>'Data Validation'!$C$5:$C$8</xm:f>
          </x14:formula1>
          <xm:sqref>E40:E41 E24:E28 E18:E20 E13 E49:E50 E6:E9 E32:E35 E46:E47 E43:E44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3"/>
  <sheetViews>
    <sheetView workbookViewId="0">
      <selection sqref="A1:I1"/>
    </sheetView>
  </sheetViews>
  <sheetFormatPr baseColWidth="10" defaultColWidth="10.5" defaultRowHeight="15" x14ac:dyDescent="0.2"/>
  <cols>
    <col min="1" max="1" width="48.6640625" customWidth="1"/>
    <col min="2" max="2" width="13.5" customWidth="1"/>
    <col min="3" max="3" width="15.5" customWidth="1"/>
    <col min="4" max="4" width="17.83203125" customWidth="1"/>
    <col min="5" max="5" width="15.5" customWidth="1"/>
    <col min="6" max="7" width="21.5" customWidth="1"/>
    <col min="8" max="8" width="22.5" customWidth="1"/>
    <col min="9" max="9" width="45.33203125" customWidth="1"/>
    <col min="10" max="10" width="14.5" customWidth="1"/>
    <col min="11" max="11" width="30" customWidth="1"/>
    <col min="12" max="12" width="83.5" customWidth="1"/>
  </cols>
  <sheetData>
    <row r="1" spans="1:15" s="10" customFormat="1" ht="24" customHeight="1" x14ac:dyDescent="0.3">
      <c r="A1" s="466" t="s">
        <v>9</v>
      </c>
      <c r="B1" s="466"/>
      <c r="C1" s="466"/>
      <c r="D1" s="466"/>
      <c r="E1" s="466"/>
      <c r="F1" s="466"/>
      <c r="G1" s="466"/>
      <c r="H1" s="466"/>
      <c r="I1" s="466"/>
      <c r="J1" s="80"/>
      <c r="K1" s="80"/>
    </row>
    <row r="2" spans="1:15" s="10" customFormat="1" ht="15" customHeight="1" x14ac:dyDescent="0.2">
      <c r="A2" s="465" t="s">
        <v>562</v>
      </c>
      <c r="B2" s="465"/>
      <c r="C2" s="465"/>
      <c r="D2" s="465"/>
      <c r="E2" s="465"/>
      <c r="F2" s="465"/>
      <c r="G2" s="465"/>
      <c r="H2" s="465"/>
      <c r="I2" s="465"/>
      <c r="J2" s="254"/>
      <c r="K2" s="254"/>
    </row>
    <row r="3" spans="1:15" s="10" customFormat="1" x14ac:dyDescent="0.2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5" s="10" customFormat="1" x14ac:dyDescent="0.2">
      <c r="A4" s="18"/>
      <c r="B4" s="18"/>
      <c r="C4" s="18"/>
      <c r="D4" s="18"/>
      <c r="E4" s="18"/>
      <c r="F4" s="18"/>
      <c r="G4" s="18"/>
      <c r="H4" s="18"/>
      <c r="I4" s="18"/>
    </row>
    <row r="5" spans="1:15" s="17" customFormat="1" ht="21" customHeight="1" x14ac:dyDescent="0.2">
      <c r="A5" s="58" t="s">
        <v>11</v>
      </c>
      <c r="B5" s="250"/>
      <c r="C5" s="250"/>
      <c r="D5" s="250"/>
      <c r="E5" s="250"/>
      <c r="F5" s="50"/>
      <c r="G5" s="250"/>
      <c r="H5" s="250"/>
      <c r="I5" s="250"/>
      <c r="J5" s="292"/>
    </row>
    <row r="6" spans="1:15" s="10" customFormat="1" ht="37" customHeight="1" x14ac:dyDescent="0.2">
      <c r="A6" s="75" t="s">
        <v>12</v>
      </c>
      <c r="B6" s="187" t="s">
        <v>37</v>
      </c>
      <c r="C6" s="187" t="s">
        <v>38</v>
      </c>
      <c r="D6" s="187" t="s">
        <v>15</v>
      </c>
      <c r="E6" s="187" t="s">
        <v>16</v>
      </c>
      <c r="F6" s="187" t="s">
        <v>17</v>
      </c>
      <c r="G6" s="76" t="s">
        <v>18</v>
      </c>
      <c r="H6" s="187" t="s">
        <v>19</v>
      </c>
      <c r="I6" s="287" t="s">
        <v>20</v>
      </c>
      <c r="J6" s="293"/>
      <c r="K6" s="3"/>
      <c r="L6" s="3"/>
      <c r="M6"/>
      <c r="N6"/>
      <c r="O6"/>
    </row>
    <row r="7" spans="1:15" s="10" customFormat="1" ht="37" customHeight="1" x14ac:dyDescent="0.3">
      <c r="A7" s="77" t="s">
        <v>39</v>
      </c>
      <c r="B7" s="188"/>
      <c r="C7" s="78"/>
      <c r="D7" s="23"/>
      <c r="E7" s="78"/>
      <c r="F7" s="78"/>
      <c r="G7" s="188"/>
      <c r="H7" s="79"/>
      <c r="I7" s="288"/>
      <c r="J7" s="294"/>
      <c r="K7"/>
      <c r="L7"/>
      <c r="M7"/>
      <c r="N7"/>
      <c r="O7"/>
    </row>
    <row r="8" spans="1:15" s="10" customFormat="1" ht="37" customHeight="1" x14ac:dyDescent="0.3">
      <c r="A8" s="35" t="s">
        <v>349</v>
      </c>
      <c r="B8" s="189"/>
      <c r="C8" s="21"/>
      <c r="D8" s="68"/>
      <c r="E8" s="21"/>
      <c r="F8" s="21"/>
      <c r="G8" s="189"/>
      <c r="H8" s="56"/>
      <c r="I8" s="289"/>
      <c r="J8" s="294"/>
      <c r="K8"/>
      <c r="L8"/>
      <c r="M8"/>
      <c r="N8"/>
      <c r="O8"/>
    </row>
    <row r="9" spans="1:15" s="10" customFormat="1" ht="37" customHeight="1" x14ac:dyDescent="0.3">
      <c r="A9" s="35" t="s">
        <v>40</v>
      </c>
      <c r="B9" s="189"/>
      <c r="C9" s="21"/>
      <c r="D9" s="68"/>
      <c r="E9" s="21"/>
      <c r="F9" s="21"/>
      <c r="G9" s="189"/>
      <c r="H9" s="56"/>
      <c r="I9" s="290"/>
      <c r="J9" s="294"/>
      <c r="K9"/>
      <c r="L9"/>
      <c r="M9"/>
      <c r="N9"/>
      <c r="O9"/>
    </row>
    <row r="10" spans="1:15" s="10" customFormat="1" ht="37" customHeight="1" x14ac:dyDescent="0.3">
      <c r="A10" s="35" t="s">
        <v>41</v>
      </c>
      <c r="B10" s="189"/>
      <c r="C10" s="21"/>
      <c r="D10" s="21"/>
      <c r="E10" s="21"/>
      <c r="F10" s="21"/>
      <c r="G10" s="189"/>
      <c r="H10" s="56"/>
      <c r="I10" s="290"/>
      <c r="J10" s="295"/>
      <c r="K10"/>
      <c r="L10"/>
      <c r="M10"/>
    </row>
    <row r="11" spans="1:15" s="10" customFormat="1" ht="37" customHeight="1" x14ac:dyDescent="0.3">
      <c r="A11" s="36" t="s">
        <v>338</v>
      </c>
      <c r="B11" s="109"/>
      <c r="C11" s="22"/>
      <c r="D11" s="48"/>
      <c r="E11" s="22"/>
      <c r="F11" s="22"/>
      <c r="G11" s="109"/>
      <c r="H11" s="57"/>
      <c r="I11" s="291"/>
      <c r="J11" s="295"/>
      <c r="K11"/>
      <c r="L11"/>
      <c r="M11"/>
    </row>
    <row r="12" spans="1:15" s="19" customFormat="1" ht="21" customHeight="1" x14ac:dyDescent="0.2">
      <c r="A12" s="39"/>
      <c r="B12" s="108"/>
      <c r="C12" s="108"/>
      <c r="D12" s="108"/>
      <c r="E12" s="40"/>
      <c r="F12" s="108"/>
      <c r="G12" s="270"/>
      <c r="H12" s="108"/>
      <c r="I12" s="41"/>
      <c r="J12" s="41"/>
      <c r="K12" s="41"/>
      <c r="L12" s="41"/>
      <c r="M12" s="41"/>
    </row>
    <row r="13" spans="1:15" s="19" customFormat="1" ht="21" customHeight="1" x14ac:dyDescent="0.2">
      <c r="A13" s="481" t="s">
        <v>24</v>
      </c>
      <c r="B13" s="482"/>
      <c r="C13" s="482"/>
      <c r="D13" s="482"/>
      <c r="E13" s="253"/>
      <c r="F13" s="209"/>
      <c r="G13" s="209"/>
      <c r="H13" s="209"/>
      <c r="I13" s="252"/>
      <c r="J13" s="296"/>
      <c r="K13" s="41"/>
      <c r="L13" s="41"/>
    </row>
    <row r="14" spans="1:15" s="19" customFormat="1" ht="37" customHeight="1" x14ac:dyDescent="0.2">
      <c r="A14" s="75" t="s">
        <v>12</v>
      </c>
      <c r="B14" s="187" t="s">
        <v>37</v>
      </c>
      <c r="C14" s="187" t="s">
        <v>38</v>
      </c>
      <c r="D14" s="187" t="s">
        <v>15</v>
      </c>
      <c r="E14" s="187" t="s">
        <v>16</v>
      </c>
      <c r="F14" s="187" t="s">
        <v>17</v>
      </c>
      <c r="G14" s="278" t="s">
        <v>563</v>
      </c>
      <c r="H14" s="187" t="s">
        <v>19</v>
      </c>
      <c r="I14" s="275" t="s">
        <v>20</v>
      </c>
      <c r="J14" s="296"/>
      <c r="K14" s="41"/>
      <c r="L14" s="41"/>
    </row>
    <row r="15" spans="1:15" s="19" customFormat="1" ht="37" customHeight="1" x14ac:dyDescent="0.3">
      <c r="A15" s="134" t="s">
        <v>350</v>
      </c>
      <c r="B15" s="135"/>
      <c r="C15" s="135"/>
      <c r="D15" s="23"/>
      <c r="E15" s="136"/>
      <c r="F15" s="136"/>
      <c r="G15" s="136"/>
      <c r="H15" s="137"/>
      <c r="I15" s="276"/>
      <c r="J15" s="296"/>
      <c r="K15" s="41"/>
      <c r="L15" s="41"/>
    </row>
    <row r="16" spans="1:15" s="19" customFormat="1" ht="37" customHeight="1" x14ac:dyDescent="0.3">
      <c r="A16" s="138" t="s">
        <v>42</v>
      </c>
      <c r="B16" s="139"/>
      <c r="C16" s="139"/>
      <c r="D16" s="68"/>
      <c r="E16" s="140"/>
      <c r="F16" s="140"/>
      <c r="G16" s="140"/>
      <c r="H16" s="141"/>
      <c r="I16" s="277"/>
      <c r="J16" s="296"/>
      <c r="K16" s="41"/>
      <c r="L16" s="41"/>
    </row>
    <row r="17" spans="1:12" s="19" customFormat="1" ht="37" customHeight="1" x14ac:dyDescent="0.3">
      <c r="A17" s="138" t="s">
        <v>43</v>
      </c>
      <c r="B17" s="139"/>
      <c r="C17" s="139"/>
      <c r="D17" s="68"/>
      <c r="E17" s="140"/>
      <c r="F17" s="140"/>
      <c r="G17" s="140"/>
      <c r="H17" s="141"/>
      <c r="I17" s="277"/>
      <c r="J17" s="296"/>
      <c r="K17" s="41"/>
      <c r="L17" s="41"/>
    </row>
    <row r="18" spans="1:12" s="10" customFormat="1" ht="37" customHeight="1" x14ac:dyDescent="0.3">
      <c r="A18" s="138" t="s">
        <v>44</v>
      </c>
      <c r="B18" s="139"/>
      <c r="C18" s="139"/>
      <c r="D18" s="21"/>
      <c r="E18" s="140"/>
      <c r="F18" s="140"/>
      <c r="G18" s="140"/>
      <c r="H18" s="141"/>
      <c r="I18" s="277"/>
      <c r="J18" s="295"/>
      <c r="K18"/>
    </row>
    <row r="19" spans="1:12" s="10" customFormat="1" ht="37" customHeight="1" x14ac:dyDescent="0.3">
      <c r="A19" s="142" t="s">
        <v>537</v>
      </c>
      <c r="B19" s="143"/>
      <c r="C19" s="143"/>
      <c r="D19" s="48"/>
      <c r="E19" s="144"/>
      <c r="F19" s="144"/>
      <c r="G19" s="144"/>
      <c r="H19" s="145"/>
      <c r="I19" s="279"/>
      <c r="J19" s="295"/>
      <c r="K19"/>
    </row>
    <row r="20" spans="1:12" s="10" customFormat="1" ht="22" customHeight="1" x14ac:dyDescent="0.2">
      <c r="A20" s="39"/>
      <c r="B20" s="108"/>
      <c r="C20" s="108"/>
      <c r="D20" s="108"/>
      <c r="E20" s="40"/>
      <c r="F20" s="108"/>
      <c r="G20" s="270"/>
      <c r="H20" s="108"/>
      <c r="I20" s="41"/>
      <c r="J20" s="41"/>
      <c r="K20"/>
      <c r="L20"/>
    </row>
    <row r="21" spans="1:12" s="10" customFormat="1" ht="22" customHeight="1" x14ac:dyDescent="0.2">
      <c r="A21" s="479" t="s">
        <v>25</v>
      </c>
      <c r="B21" s="479"/>
      <c r="C21" s="479"/>
      <c r="D21" s="479"/>
      <c r="E21" s="42"/>
      <c r="F21" s="43"/>
      <c r="G21" s="43"/>
      <c r="H21" s="42"/>
      <c r="I21" s="42"/>
      <c r="J21"/>
      <c r="K21"/>
      <c r="L21"/>
    </row>
    <row r="22" spans="1:12" s="10" customFormat="1" ht="38" customHeight="1" x14ac:dyDescent="0.2">
      <c r="A22" s="75" t="s">
        <v>12</v>
      </c>
      <c r="B22" s="110" t="s">
        <v>37</v>
      </c>
      <c r="C22" s="110" t="s">
        <v>38</v>
      </c>
      <c r="D22" s="110" t="s">
        <v>15</v>
      </c>
      <c r="E22" s="110" t="s">
        <v>16</v>
      </c>
      <c r="F22" s="110" t="s">
        <v>19</v>
      </c>
      <c r="G22" s="486" t="s">
        <v>20</v>
      </c>
      <c r="H22" s="487"/>
      <c r="I22" s="488"/>
      <c r="J22"/>
      <c r="K22"/>
      <c r="L22"/>
    </row>
    <row r="23" spans="1:12" s="10" customFormat="1" ht="22" customHeight="1" x14ac:dyDescent="0.2">
      <c r="A23" s="91" t="s">
        <v>45</v>
      </c>
      <c r="B23" s="107"/>
      <c r="C23" s="107"/>
      <c r="D23" s="107"/>
      <c r="E23" s="107"/>
      <c r="F23" s="107"/>
      <c r="G23" s="285"/>
      <c r="H23" s="285"/>
      <c r="I23" s="286"/>
      <c r="J23"/>
      <c r="K23"/>
      <c r="L23"/>
    </row>
    <row r="24" spans="1:12" s="10" customFormat="1" ht="38" customHeight="1" x14ac:dyDescent="0.3">
      <c r="A24" s="37" t="s">
        <v>46</v>
      </c>
      <c r="B24" s="165"/>
      <c r="C24" s="165"/>
      <c r="D24" s="23"/>
      <c r="E24" s="165"/>
      <c r="F24" s="167"/>
      <c r="G24" s="489"/>
      <c r="H24" s="490"/>
      <c r="I24" s="491"/>
      <c r="J24"/>
      <c r="K24"/>
      <c r="L24"/>
    </row>
    <row r="25" spans="1:12" s="10" customFormat="1" ht="38" customHeight="1" x14ac:dyDescent="0.3">
      <c r="A25" s="36" t="s">
        <v>47</v>
      </c>
      <c r="B25" s="168"/>
      <c r="C25" s="168"/>
      <c r="D25" s="48"/>
      <c r="E25" s="168"/>
      <c r="F25" s="169"/>
      <c r="G25" s="483"/>
      <c r="H25" s="484"/>
      <c r="I25" s="485"/>
      <c r="J25"/>
      <c r="K25"/>
      <c r="L25"/>
    </row>
    <row r="26" spans="1:12" s="10" customFormat="1" ht="22" customHeight="1" x14ac:dyDescent="0.2">
      <c r="A26" s="104" t="s">
        <v>48</v>
      </c>
      <c r="B26" s="105"/>
      <c r="C26" s="105"/>
      <c r="D26" s="105"/>
      <c r="E26" s="105"/>
      <c r="F26" s="105"/>
      <c r="G26" s="273"/>
      <c r="H26" s="273"/>
      <c r="I26" s="274"/>
      <c r="J26"/>
      <c r="K26"/>
      <c r="L26"/>
    </row>
    <row r="27" spans="1:12" s="10" customFormat="1" ht="38" customHeight="1" x14ac:dyDescent="0.3">
      <c r="A27" s="37" t="s">
        <v>49</v>
      </c>
      <c r="B27" s="165"/>
      <c r="C27" s="165"/>
      <c r="D27" s="23"/>
      <c r="E27" s="165"/>
      <c r="F27" s="167"/>
      <c r="G27" s="489"/>
      <c r="H27" s="490"/>
      <c r="I27" s="491"/>
      <c r="J27"/>
      <c r="K27"/>
      <c r="L27"/>
    </row>
    <row r="28" spans="1:12" s="10" customFormat="1" ht="38" customHeight="1" x14ac:dyDescent="0.3">
      <c r="A28" s="36" t="s">
        <v>50</v>
      </c>
      <c r="B28" s="168"/>
      <c r="C28" s="168"/>
      <c r="D28" s="48"/>
      <c r="E28" s="168"/>
      <c r="F28" s="169"/>
      <c r="G28" s="483"/>
      <c r="H28" s="484"/>
      <c r="I28" s="485"/>
      <c r="J28"/>
      <c r="K28"/>
      <c r="L28"/>
    </row>
    <row r="29" spans="1:12" s="10" customFormat="1" ht="22" customHeight="1" x14ac:dyDescent="0.2">
      <c r="A29" s="104" t="s">
        <v>51</v>
      </c>
      <c r="B29" s="105"/>
      <c r="C29" s="105"/>
      <c r="D29" s="105"/>
      <c r="E29" s="105"/>
      <c r="F29" s="105"/>
      <c r="G29" s="273"/>
      <c r="H29" s="273"/>
      <c r="I29" s="274"/>
      <c r="J29"/>
      <c r="K29"/>
      <c r="L29"/>
    </row>
    <row r="30" spans="1:12" s="10" customFormat="1" ht="38" customHeight="1" x14ac:dyDescent="0.3">
      <c r="A30" s="37" t="s">
        <v>52</v>
      </c>
      <c r="B30" s="165"/>
      <c r="C30" s="165"/>
      <c r="D30" s="23"/>
      <c r="E30" s="165"/>
      <c r="F30" s="167"/>
      <c r="G30" s="489"/>
      <c r="H30" s="490"/>
      <c r="I30" s="491"/>
      <c r="J30"/>
      <c r="K30"/>
      <c r="L30"/>
    </row>
    <row r="31" spans="1:12" s="10" customFormat="1" ht="38" customHeight="1" x14ac:dyDescent="0.3">
      <c r="A31" s="36" t="s">
        <v>53</v>
      </c>
      <c r="B31" s="168"/>
      <c r="C31" s="168"/>
      <c r="D31" s="48"/>
      <c r="E31" s="168"/>
      <c r="F31" s="169"/>
      <c r="G31" s="483"/>
      <c r="H31" s="484"/>
      <c r="I31" s="485"/>
      <c r="J31"/>
      <c r="K31"/>
      <c r="L31"/>
    </row>
    <row r="32" spans="1:12" s="10" customFormat="1" ht="22" customHeight="1" x14ac:dyDescent="0.2">
      <c r="A32" s="104" t="s">
        <v>41</v>
      </c>
      <c r="B32" s="105"/>
      <c r="C32" s="105"/>
      <c r="D32" s="105"/>
      <c r="E32" s="105"/>
      <c r="F32" s="105"/>
      <c r="G32" s="273"/>
      <c r="H32" s="273"/>
      <c r="I32" s="274"/>
      <c r="J32"/>
      <c r="K32"/>
      <c r="L32"/>
    </row>
    <row r="33" spans="1:14" s="10" customFormat="1" ht="38" customHeight="1" x14ac:dyDescent="0.3">
      <c r="A33" s="37" t="s">
        <v>54</v>
      </c>
      <c r="B33" s="165"/>
      <c r="C33" s="165"/>
      <c r="D33" s="23"/>
      <c r="E33" s="165"/>
      <c r="F33" s="167"/>
      <c r="G33" s="489"/>
      <c r="H33" s="490"/>
      <c r="I33" s="491"/>
      <c r="J33"/>
      <c r="K33"/>
    </row>
    <row r="34" spans="1:14" s="10" customFormat="1" ht="38" customHeight="1" x14ac:dyDescent="0.3">
      <c r="A34" s="36" t="s">
        <v>55</v>
      </c>
      <c r="B34" s="168"/>
      <c r="C34" s="168"/>
      <c r="D34" s="48"/>
      <c r="E34" s="168"/>
      <c r="F34" s="169"/>
      <c r="G34" s="483"/>
      <c r="H34" s="484"/>
      <c r="I34" s="485"/>
      <c r="J34"/>
      <c r="K34"/>
    </row>
    <row r="35" spans="1:14" s="10" customFormat="1" ht="22" customHeight="1" x14ac:dyDescent="0.2">
      <c r="A35" s="104" t="s">
        <v>338</v>
      </c>
      <c r="B35" s="105"/>
      <c r="C35" s="105"/>
      <c r="D35" s="105"/>
      <c r="E35" s="105"/>
      <c r="F35" s="105"/>
      <c r="G35" s="273"/>
      <c r="H35" s="273"/>
      <c r="I35" s="274"/>
      <c r="J35"/>
      <c r="K35" s="33"/>
      <c r="L35"/>
      <c r="M35"/>
      <c r="N35"/>
    </row>
    <row r="36" spans="1:14" s="10" customFormat="1" ht="38" customHeight="1" x14ac:dyDescent="0.3">
      <c r="A36" s="37" t="s">
        <v>56</v>
      </c>
      <c r="B36" s="165"/>
      <c r="C36" s="165"/>
      <c r="D36" s="23"/>
      <c r="E36" s="165"/>
      <c r="F36" s="167"/>
      <c r="G36" s="489"/>
      <c r="H36" s="490"/>
      <c r="I36" s="491"/>
      <c r="J36"/>
      <c r="K36"/>
      <c r="L36"/>
      <c r="M36"/>
      <c r="N36"/>
    </row>
    <row r="37" spans="1:14" s="10" customFormat="1" ht="38" customHeight="1" x14ac:dyDescent="0.3">
      <c r="A37" s="36" t="s">
        <v>57</v>
      </c>
      <c r="B37" s="168"/>
      <c r="C37" s="168"/>
      <c r="D37" s="48"/>
      <c r="E37" s="168"/>
      <c r="F37" s="169"/>
      <c r="G37" s="483"/>
      <c r="H37" s="484"/>
      <c r="I37" s="485"/>
      <c r="J37"/>
      <c r="K37"/>
      <c r="L37"/>
      <c r="M37"/>
      <c r="N37"/>
    </row>
    <row r="38" spans="1:14" s="10" customFormat="1" ht="21" customHeight="1" x14ac:dyDescent="0.2">
      <c r="A38" s="40"/>
      <c r="B38" s="108"/>
      <c r="C38" s="51"/>
      <c r="D38" s="108"/>
      <c r="E38" s="108"/>
      <c r="F38" s="108"/>
      <c r="G38" s="270"/>
      <c r="H38" s="108"/>
      <c r="I38" s="41"/>
      <c r="J38"/>
      <c r="K38"/>
      <c r="L38"/>
      <c r="M38"/>
      <c r="N38"/>
    </row>
    <row r="39" spans="1:14" s="10" customFormat="1" ht="21" customHeight="1" x14ac:dyDescent="0.2">
      <c r="A39" s="12" t="s">
        <v>541</v>
      </c>
      <c r="B39" s="12"/>
      <c r="C39" s="12"/>
      <c r="D39" s="12"/>
      <c r="E39" s="192"/>
      <c r="F39" s="255"/>
      <c r="G39" s="192"/>
      <c r="H39" s="192"/>
      <c r="I39" s="192"/>
      <c r="J39"/>
      <c r="K39"/>
      <c r="L39"/>
      <c r="M39"/>
      <c r="N39"/>
    </row>
    <row r="40" spans="1:14" s="10" customFormat="1" ht="38" customHeight="1" x14ac:dyDescent="0.2">
      <c r="A40" s="256" t="s">
        <v>12</v>
      </c>
      <c r="B40" s="257" t="s">
        <v>37</v>
      </c>
      <c r="C40" s="257" t="s">
        <v>38</v>
      </c>
      <c r="D40" s="257" t="s">
        <v>15</v>
      </c>
      <c r="E40" s="257" t="s">
        <v>16</v>
      </c>
      <c r="F40" s="257" t="s">
        <v>17</v>
      </c>
      <c r="G40" s="257" t="s">
        <v>563</v>
      </c>
      <c r="H40" s="257" t="s">
        <v>19</v>
      </c>
      <c r="I40" s="258" t="s">
        <v>20</v>
      </c>
      <c r="J40"/>
      <c r="K40"/>
      <c r="L40"/>
      <c r="M40"/>
      <c r="N40"/>
    </row>
    <row r="41" spans="1:14" s="10" customFormat="1" ht="38" customHeight="1" x14ac:dyDescent="0.3">
      <c r="A41" s="259" t="s">
        <v>564</v>
      </c>
      <c r="B41" s="424"/>
      <c r="C41" s="260"/>
      <c r="D41" s="25"/>
      <c r="E41" s="247"/>
      <c r="F41" s="109"/>
      <c r="G41" s="249"/>
      <c r="H41" s="248"/>
      <c r="I41" s="261"/>
      <c r="J41"/>
      <c r="K41"/>
      <c r="L41"/>
      <c r="M41"/>
      <c r="N41"/>
    </row>
    <row r="42" spans="1:14" s="10" customFormat="1" ht="21" customHeight="1" x14ac:dyDescent="0.2">
      <c r="A42" s="24"/>
      <c r="C42" s="262"/>
      <c r="H42"/>
      <c r="I42"/>
      <c r="J42"/>
      <c r="K42"/>
      <c r="L42"/>
      <c r="M42"/>
      <c r="N42"/>
    </row>
    <row r="43" spans="1:14" s="10" customFormat="1" ht="21" customHeight="1" x14ac:dyDescent="0.2">
      <c r="A43" s="480" t="s">
        <v>542</v>
      </c>
      <c r="B43" s="480"/>
      <c r="C43" s="480"/>
      <c r="D43" s="480"/>
      <c r="E43" s="192"/>
      <c r="F43" s="255"/>
      <c r="G43" s="192"/>
      <c r="H43" s="192"/>
      <c r="I43" s="192"/>
      <c r="J43"/>
      <c r="K43"/>
      <c r="L43"/>
      <c r="M43"/>
      <c r="N43"/>
    </row>
    <row r="44" spans="1:14" s="10" customFormat="1" ht="38" customHeight="1" x14ac:dyDescent="0.2">
      <c r="A44" s="256" t="s">
        <v>12</v>
      </c>
      <c r="B44" s="257" t="s">
        <v>37</v>
      </c>
      <c r="C44" s="257" t="s">
        <v>38</v>
      </c>
      <c r="D44" s="257" t="s">
        <v>15</v>
      </c>
      <c r="E44" s="257" t="s">
        <v>16</v>
      </c>
      <c r="F44" s="257" t="s">
        <v>17</v>
      </c>
      <c r="G44" s="257" t="s">
        <v>563</v>
      </c>
      <c r="H44" s="257" t="s">
        <v>19</v>
      </c>
      <c r="I44" s="258" t="s">
        <v>20</v>
      </c>
      <c r="J44"/>
      <c r="K44"/>
      <c r="L44"/>
      <c r="M44"/>
    </row>
    <row r="45" spans="1:14" ht="38" customHeight="1" x14ac:dyDescent="0.3">
      <c r="A45" s="71" t="s">
        <v>58</v>
      </c>
      <c r="B45" s="109"/>
      <c r="C45" s="249"/>
      <c r="D45" s="25"/>
      <c r="E45" s="247"/>
      <c r="F45" s="109"/>
      <c r="G45" s="249"/>
      <c r="H45" s="248"/>
      <c r="I45" s="263"/>
    </row>
    <row r="46" spans="1:14" x14ac:dyDescent="0.2">
      <c r="F46" s="10"/>
      <c r="G46" s="10"/>
    </row>
    <row r="47" spans="1:14" x14ac:dyDescent="0.2">
      <c r="F47" s="17"/>
      <c r="G47" s="17"/>
    </row>
    <row r="48" spans="1:14" x14ac:dyDescent="0.2">
      <c r="F48" s="10"/>
      <c r="G48" s="10"/>
    </row>
    <row r="49" spans="6:7" x14ac:dyDescent="0.2">
      <c r="F49" s="10"/>
      <c r="G49" s="10"/>
    </row>
    <row r="50" spans="6:7" x14ac:dyDescent="0.2">
      <c r="F50" s="10"/>
      <c r="G50" s="10"/>
    </row>
    <row r="51" spans="6:7" x14ac:dyDescent="0.2">
      <c r="F51" s="24"/>
      <c r="G51" s="24"/>
    </row>
    <row r="52" spans="6:7" x14ac:dyDescent="0.2">
      <c r="F52" s="24"/>
      <c r="G52" s="24"/>
    </row>
    <row r="53" spans="6:7" x14ac:dyDescent="0.2">
      <c r="F53" s="24"/>
      <c r="G53" s="24"/>
    </row>
  </sheetData>
  <mergeCells count="16">
    <mergeCell ref="A1:I1"/>
    <mergeCell ref="A2:I2"/>
    <mergeCell ref="A21:D21"/>
    <mergeCell ref="A43:D43"/>
    <mergeCell ref="A13:D13"/>
    <mergeCell ref="G37:I37"/>
    <mergeCell ref="G22:I22"/>
    <mergeCell ref="G24:I24"/>
    <mergeCell ref="G25:I25"/>
    <mergeCell ref="G27:I27"/>
    <mergeCell ref="G28:I28"/>
    <mergeCell ref="G30:I30"/>
    <mergeCell ref="G31:I31"/>
    <mergeCell ref="G33:I33"/>
    <mergeCell ref="G34:I34"/>
    <mergeCell ref="G36:I3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'Data Validation'!$D$4:$D$5</xm:f>
          </x14:formula1>
          <xm:sqref>H7:H11 F24:F25 H41 H45 F36:F37 F33:F34 F30:F31 F27:F28 H15:H19</xm:sqref>
        </x14:dataValidation>
        <x14:dataValidation type="list" allowBlank="1" showInputMessage="1" showErrorMessage="1" xr:uid="{00000000-0002-0000-0200-000001000000}">
          <x14:formula1>
            <xm:f>'Data Validation'!$P$4:$P$158</xm:f>
          </x14:formula1>
          <xm:sqref>D7:D11 D45 D41 D15:D19 D24:D25 D27:D28 D30:D31 D33:D34 D36:D37</xm:sqref>
        </x14:dataValidation>
        <x14:dataValidation type="list" allowBlank="1" showInputMessage="1" showErrorMessage="1" xr:uid="{00000000-0002-0000-0200-000002000000}">
          <x14:formula1>
            <xm:f>'Data Validation'!$C$5:$C$8</xm:f>
          </x14:formula1>
          <xm:sqref>E7:E11 E36:E37 E33:E34 E30:E31 E27:E28 E24:E25 E15:E19 E41 E45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sqref="A1:F1"/>
    </sheetView>
  </sheetViews>
  <sheetFormatPr baseColWidth="10" defaultColWidth="10.5" defaultRowHeight="15" x14ac:dyDescent="0.2"/>
  <cols>
    <col min="1" max="1" width="67.5" customWidth="1"/>
    <col min="2" max="3" width="21.5" customWidth="1"/>
    <col min="4" max="4" width="13.5" customWidth="1"/>
    <col min="5" max="5" width="23.83203125" customWidth="1"/>
    <col min="6" max="6" width="63.5" customWidth="1"/>
    <col min="7" max="7" width="15.5" customWidth="1"/>
    <col min="8" max="8" width="32" customWidth="1"/>
  </cols>
  <sheetData>
    <row r="1" spans="1:7" s="10" customFormat="1" ht="24" customHeight="1" x14ac:dyDescent="0.3">
      <c r="A1" s="466" t="s">
        <v>9</v>
      </c>
      <c r="B1" s="466"/>
      <c r="C1" s="466"/>
      <c r="D1" s="466"/>
      <c r="E1" s="466"/>
      <c r="F1" s="466"/>
      <c r="G1" s="80"/>
    </row>
    <row r="2" spans="1:7" s="10" customFormat="1" ht="15" customHeight="1" x14ac:dyDescent="0.2">
      <c r="A2" s="492" t="s">
        <v>351</v>
      </c>
      <c r="B2" s="492"/>
      <c r="C2" s="492"/>
      <c r="D2" s="492"/>
      <c r="E2" s="492"/>
      <c r="F2" s="492"/>
      <c r="G2" s="81"/>
    </row>
    <row r="3" spans="1:7" s="10" customFormat="1" ht="15" customHeight="1" x14ac:dyDescent="0.2"/>
    <row r="4" spans="1:7" x14ac:dyDescent="0.2">
      <c r="G4" s="33"/>
    </row>
    <row r="5" spans="1:7" ht="24" customHeight="1" x14ac:dyDescent="0.2">
      <c r="A5" s="12" t="s">
        <v>59</v>
      </c>
      <c r="B5" s="13"/>
      <c r="C5" s="20"/>
      <c r="D5" s="13"/>
      <c r="E5" s="13"/>
      <c r="F5" s="32"/>
    </row>
    <row r="6" spans="1:7" ht="33" customHeight="1" x14ac:dyDescent="0.2">
      <c r="A6" s="11" t="s">
        <v>12</v>
      </c>
      <c r="B6" s="60" t="s">
        <v>35</v>
      </c>
      <c r="C6" s="60" t="s">
        <v>15</v>
      </c>
      <c r="D6" s="66" t="s">
        <v>16</v>
      </c>
      <c r="E6" s="60" t="s">
        <v>19</v>
      </c>
      <c r="F6" s="61" t="s">
        <v>20</v>
      </c>
      <c r="G6" s="38"/>
    </row>
    <row r="7" spans="1:7" ht="35" customHeight="1" x14ac:dyDescent="0.3">
      <c r="A7" s="37" t="s">
        <v>60</v>
      </c>
      <c r="B7" s="65"/>
      <c r="C7" s="23"/>
      <c r="D7" s="23"/>
      <c r="E7" s="55"/>
      <c r="F7" s="63"/>
      <c r="G7" s="33"/>
    </row>
    <row r="8" spans="1:7" ht="35" customHeight="1" x14ac:dyDescent="0.3">
      <c r="A8" s="35" t="s">
        <v>28</v>
      </c>
      <c r="B8" s="68"/>
      <c r="C8" s="68"/>
      <c r="D8" s="21"/>
      <c r="E8" s="56"/>
      <c r="F8" s="64"/>
      <c r="G8" s="33"/>
    </row>
    <row r="9" spans="1:7" ht="35" customHeight="1" x14ac:dyDescent="0.3">
      <c r="A9" s="35" t="s">
        <v>61</v>
      </c>
      <c r="B9" s="68"/>
      <c r="C9" s="68"/>
      <c r="D9" s="21"/>
      <c r="E9" s="56"/>
      <c r="F9" s="64"/>
      <c r="G9" s="33"/>
    </row>
    <row r="10" spans="1:7" ht="35" customHeight="1" x14ac:dyDescent="0.3">
      <c r="A10" s="36" t="s">
        <v>599</v>
      </c>
      <c r="B10" s="69"/>
      <c r="C10" s="48"/>
      <c r="D10" s="22"/>
      <c r="E10" s="57"/>
      <c r="F10" s="62"/>
    </row>
    <row r="11" spans="1:7" s="41" customFormat="1" ht="17" customHeight="1" x14ac:dyDescent="0.3">
      <c r="A11" s="40"/>
      <c r="B11" s="102"/>
      <c r="C11" s="108"/>
      <c r="D11" s="40"/>
      <c r="E11" s="103"/>
      <c r="F11" s="108"/>
    </row>
    <row r="12" spans="1:7" ht="24" customHeight="1" x14ac:dyDescent="0.2">
      <c r="A12" s="12" t="s">
        <v>63</v>
      </c>
      <c r="B12" s="13"/>
      <c r="C12" s="13"/>
      <c r="D12" s="13"/>
      <c r="E12" s="13"/>
      <c r="F12" s="32"/>
    </row>
    <row r="13" spans="1:7" ht="35" customHeight="1" x14ac:dyDescent="0.2">
      <c r="A13" s="11" t="s">
        <v>12</v>
      </c>
      <c r="B13" s="60" t="s">
        <v>35</v>
      </c>
      <c r="C13" s="60" t="s">
        <v>15</v>
      </c>
      <c r="D13" s="66" t="s">
        <v>16</v>
      </c>
      <c r="E13" s="60" t="s">
        <v>19</v>
      </c>
      <c r="F13" s="61" t="s">
        <v>20</v>
      </c>
    </row>
    <row r="14" spans="1:7" ht="35" customHeight="1" x14ac:dyDescent="0.3">
      <c r="A14" s="37" t="s">
        <v>64</v>
      </c>
      <c r="B14" s="65"/>
      <c r="C14" s="23"/>
      <c r="D14" s="23"/>
      <c r="E14" s="55"/>
      <c r="F14" s="63"/>
    </row>
    <row r="15" spans="1:7" ht="35" customHeight="1" x14ac:dyDescent="0.3">
      <c r="A15" s="36" t="s">
        <v>62</v>
      </c>
      <c r="B15" s="53"/>
      <c r="C15" s="48"/>
      <c r="D15" s="54"/>
      <c r="E15" s="57"/>
      <c r="F15" s="62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Validation'!$D$4:$D$5</xm:f>
          </x14:formula1>
          <xm:sqref>E14:E15 E7:E10</xm:sqref>
        </x14:dataValidation>
        <x14:dataValidation type="list" allowBlank="1" showInputMessage="1" showErrorMessage="1" xr:uid="{00000000-0002-0000-0300-000001000000}">
          <x14:formula1>
            <xm:f>'Data Validation'!$P$4:$P$158</xm:f>
          </x14:formula1>
          <xm:sqref>C7:C10 C14:C15</xm:sqref>
        </x14:dataValidation>
        <x14:dataValidation type="list" allowBlank="1" showInputMessage="1" showErrorMessage="1" xr:uid="{00000000-0002-0000-0300-000002000000}">
          <x14:formula1>
            <xm:f>'Data Validation'!$C$5:$C$8</xm:f>
          </x14:formula1>
          <xm:sqref>D14:D15 D7:D10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1"/>
  <sheetViews>
    <sheetView workbookViewId="0">
      <selection sqref="A1:G1"/>
    </sheetView>
  </sheetViews>
  <sheetFormatPr baseColWidth="10" defaultColWidth="10.5" defaultRowHeight="15" x14ac:dyDescent="0.2"/>
  <cols>
    <col min="1" max="1" width="47.5" bestFit="1" customWidth="1"/>
    <col min="2" max="3" width="21.5" customWidth="1"/>
    <col min="4" max="4" width="13.5" customWidth="1"/>
    <col min="5" max="6" width="20.5" customWidth="1"/>
    <col min="7" max="7" width="45.5" customWidth="1"/>
  </cols>
  <sheetData>
    <row r="1" spans="1:9" s="10" customFormat="1" ht="24" customHeight="1" x14ac:dyDescent="0.3">
      <c r="A1" s="466" t="s">
        <v>9</v>
      </c>
      <c r="B1" s="466"/>
      <c r="C1" s="466"/>
      <c r="D1" s="466"/>
      <c r="E1" s="466"/>
      <c r="F1" s="466"/>
      <c r="G1" s="466"/>
    </row>
    <row r="2" spans="1:9" s="10" customFormat="1" ht="15" customHeight="1" x14ac:dyDescent="0.2">
      <c r="A2" s="492" t="s">
        <v>65</v>
      </c>
      <c r="B2" s="492"/>
      <c r="C2" s="492"/>
      <c r="D2" s="492"/>
      <c r="E2" s="492"/>
      <c r="F2" s="492"/>
      <c r="G2" s="492"/>
    </row>
    <row r="3" spans="1:9" s="10" customFormat="1" ht="15" customHeight="1" x14ac:dyDescent="0.2"/>
    <row r="4" spans="1:9" ht="21" customHeight="1" x14ac:dyDescent="0.2">
      <c r="A4" s="12" t="s">
        <v>543</v>
      </c>
      <c r="B4" s="13"/>
      <c r="C4" s="13"/>
      <c r="D4" s="192"/>
      <c r="E4" s="192"/>
      <c r="F4" s="13"/>
      <c r="G4" s="13"/>
    </row>
    <row r="5" spans="1:9" ht="38" customHeight="1" x14ac:dyDescent="0.2">
      <c r="A5" s="11" t="s">
        <v>12</v>
      </c>
      <c r="B5" s="60" t="s">
        <v>35</v>
      </c>
      <c r="C5" s="60" t="s">
        <v>38</v>
      </c>
      <c r="D5" s="60" t="s">
        <v>15</v>
      </c>
      <c r="E5" s="193" t="s">
        <v>16</v>
      </c>
      <c r="F5" s="182" t="s">
        <v>19</v>
      </c>
      <c r="G5" s="61" t="s">
        <v>20</v>
      </c>
      <c r="H5" s="38"/>
    </row>
    <row r="6" spans="1:9" ht="38" customHeight="1" x14ac:dyDescent="0.3">
      <c r="A6" s="194" t="s">
        <v>66</v>
      </c>
      <c r="B6" s="195"/>
      <c r="C6" s="195"/>
      <c r="D6" s="23"/>
      <c r="E6" s="23"/>
      <c r="F6" s="55"/>
      <c r="G6" s="196"/>
      <c r="H6" s="52"/>
      <c r="I6" s="3"/>
    </row>
    <row r="7" spans="1:9" ht="38" customHeight="1" x14ac:dyDescent="0.3">
      <c r="A7" s="197" t="s">
        <v>352</v>
      </c>
      <c r="B7" s="198"/>
      <c r="C7" s="198"/>
      <c r="D7" s="68"/>
      <c r="E7" s="21"/>
      <c r="F7" s="56"/>
      <c r="G7" s="131"/>
      <c r="H7" s="41"/>
    </row>
    <row r="8" spans="1:9" ht="38" customHeight="1" x14ac:dyDescent="0.3">
      <c r="A8" s="199" t="s">
        <v>538</v>
      </c>
      <c r="B8" s="109"/>
      <c r="C8" s="109"/>
      <c r="D8" s="48"/>
      <c r="E8" s="22"/>
      <c r="F8" s="57"/>
      <c r="G8" s="62"/>
      <c r="H8" s="41"/>
    </row>
    <row r="9" spans="1:9" ht="21" customHeight="1" x14ac:dyDescent="0.2"/>
    <row r="10" spans="1:9" ht="21" customHeight="1" x14ac:dyDescent="0.2">
      <c r="A10" s="45" t="s">
        <v>544</v>
      </c>
      <c r="B10" s="46"/>
      <c r="C10" s="46"/>
      <c r="D10" s="46"/>
      <c r="E10" s="201"/>
      <c r="F10" s="46"/>
      <c r="G10" s="46"/>
    </row>
    <row r="11" spans="1:9" ht="38" customHeight="1" x14ac:dyDescent="0.2">
      <c r="A11" s="11" t="s">
        <v>12</v>
      </c>
      <c r="B11" s="60" t="s">
        <v>35</v>
      </c>
      <c r="C11" s="181" t="s">
        <v>38</v>
      </c>
      <c r="D11" s="60" t="s">
        <v>15</v>
      </c>
      <c r="E11" s="60" t="s">
        <v>16</v>
      </c>
      <c r="F11" s="193" t="s">
        <v>19</v>
      </c>
      <c r="G11" s="61" t="s">
        <v>20</v>
      </c>
      <c r="H11" s="41"/>
    </row>
    <row r="12" spans="1:9" ht="38" customHeight="1" x14ac:dyDescent="0.3">
      <c r="A12" s="202" t="s">
        <v>545</v>
      </c>
      <c r="B12" s="195"/>
      <c r="C12" s="195"/>
      <c r="D12" s="23"/>
      <c r="E12" s="23"/>
      <c r="F12" s="55"/>
      <c r="G12" s="203"/>
      <c r="H12" s="41"/>
    </row>
    <row r="13" spans="1:9" ht="38" customHeight="1" x14ac:dyDescent="0.3">
      <c r="A13" s="204" t="s">
        <v>546</v>
      </c>
      <c r="B13" s="198"/>
      <c r="C13" s="198"/>
      <c r="D13" s="68"/>
      <c r="E13" s="21"/>
      <c r="F13" s="56"/>
      <c r="G13" s="205"/>
      <c r="H13" s="41"/>
    </row>
    <row r="14" spans="1:9" ht="38" customHeight="1" x14ac:dyDescent="0.3">
      <c r="A14" s="71" t="s">
        <v>547</v>
      </c>
      <c r="B14" s="109"/>
      <c r="C14" s="109"/>
      <c r="D14" s="48"/>
      <c r="E14" s="22"/>
      <c r="F14" s="57"/>
      <c r="G14" s="206"/>
      <c r="H14" s="41"/>
    </row>
    <row r="15" spans="1:9" ht="21" customHeight="1" x14ac:dyDescent="0.2">
      <c r="H15" s="41"/>
    </row>
    <row r="16" spans="1:9" ht="21" customHeight="1" x14ac:dyDescent="0.2">
      <c r="A16" s="207" t="s">
        <v>540</v>
      </c>
      <c r="B16" s="208"/>
      <c r="C16" s="208"/>
      <c r="D16" s="208"/>
      <c r="E16" s="209"/>
      <c r="F16" s="208"/>
      <c r="G16" s="210"/>
    </row>
    <row r="17" spans="1:8" ht="38" customHeight="1" x14ac:dyDescent="0.2">
      <c r="A17" s="211" t="s">
        <v>12</v>
      </c>
      <c r="B17" s="212" t="s">
        <v>35</v>
      </c>
      <c r="C17" s="213" t="s">
        <v>38</v>
      </c>
      <c r="D17" s="214" t="s">
        <v>15</v>
      </c>
      <c r="E17" s="215" t="s">
        <v>16</v>
      </c>
      <c r="F17" s="212" t="s">
        <v>19</v>
      </c>
      <c r="G17" s="216" t="s">
        <v>20</v>
      </c>
    </row>
    <row r="18" spans="1:8" s="87" customFormat="1" ht="38" customHeight="1" x14ac:dyDescent="0.3">
      <c r="A18" s="217" t="s">
        <v>548</v>
      </c>
      <c r="B18" s="218"/>
      <c r="C18" s="218"/>
      <c r="D18" s="25"/>
      <c r="E18" s="247"/>
      <c r="F18" s="248"/>
      <c r="G18" s="219"/>
    </row>
    <row r="19" spans="1:8" s="87" customFormat="1" ht="21" customHeight="1" x14ac:dyDescent="0.2">
      <c r="A19"/>
      <c r="B19"/>
      <c r="C19"/>
      <c r="D19"/>
      <c r="E19"/>
      <c r="F19"/>
      <c r="G19"/>
    </row>
    <row r="20" spans="1:8" ht="21" customHeight="1" x14ac:dyDescent="0.2">
      <c r="A20" s="12" t="s">
        <v>549</v>
      </c>
      <c r="B20" s="13"/>
      <c r="C20" s="13"/>
      <c r="D20" s="192"/>
      <c r="E20" s="13"/>
      <c r="F20" s="13"/>
      <c r="G20" s="32"/>
    </row>
    <row r="21" spans="1:8" ht="21" customHeight="1" x14ac:dyDescent="0.2">
      <c r="A21" s="494" t="s">
        <v>550</v>
      </c>
      <c r="B21" s="495"/>
      <c r="C21" s="495"/>
      <c r="D21" s="495"/>
      <c r="E21" s="495"/>
      <c r="F21" s="495"/>
      <c r="G21" s="496"/>
    </row>
    <row r="22" spans="1:8" ht="38" customHeight="1" x14ac:dyDescent="0.2">
      <c r="A22" s="73" t="s">
        <v>12</v>
      </c>
      <c r="B22" s="74" t="s">
        <v>35</v>
      </c>
      <c r="C22" s="183" t="s">
        <v>38</v>
      </c>
      <c r="D22" s="74" t="s">
        <v>15</v>
      </c>
      <c r="E22" s="220" t="s">
        <v>16</v>
      </c>
      <c r="F22" s="183" t="s">
        <v>19</v>
      </c>
      <c r="G22" s="221" t="s">
        <v>20</v>
      </c>
      <c r="H22" s="41"/>
    </row>
    <row r="23" spans="1:8" ht="38" customHeight="1" x14ac:dyDescent="0.3">
      <c r="A23" s="222" t="s">
        <v>48</v>
      </c>
      <c r="B23" s="223"/>
      <c r="C23" s="223"/>
      <c r="D23" s="23"/>
      <c r="E23" s="23"/>
      <c r="F23" s="55"/>
      <c r="G23" s="224"/>
      <c r="H23" s="41"/>
    </row>
    <row r="24" spans="1:8" ht="38" customHeight="1" x14ac:dyDescent="0.3">
      <c r="A24" s="225" t="s">
        <v>45</v>
      </c>
      <c r="B24" s="190"/>
      <c r="C24" s="190"/>
      <c r="D24" s="68"/>
      <c r="E24" s="21"/>
      <c r="F24" s="56"/>
      <c r="G24" s="226"/>
      <c r="H24" s="41"/>
    </row>
    <row r="25" spans="1:8" ht="38" customHeight="1" x14ac:dyDescent="0.3">
      <c r="A25" s="227" t="s">
        <v>51</v>
      </c>
      <c r="B25" s="228"/>
      <c r="C25" s="228"/>
      <c r="D25" s="68"/>
      <c r="E25" s="21"/>
      <c r="F25" s="56"/>
      <c r="G25" s="229"/>
      <c r="H25" s="41"/>
    </row>
    <row r="26" spans="1:8" ht="38" customHeight="1" x14ac:dyDescent="0.3">
      <c r="A26" s="227" t="s">
        <v>41</v>
      </c>
      <c r="B26" s="228"/>
      <c r="C26" s="228"/>
      <c r="D26" s="68"/>
      <c r="E26" s="21"/>
      <c r="F26" s="56"/>
      <c r="G26" s="229"/>
      <c r="H26" s="41"/>
    </row>
    <row r="27" spans="1:8" ht="38" customHeight="1" x14ac:dyDescent="0.3">
      <c r="A27" s="227" t="s">
        <v>551</v>
      </c>
      <c r="B27" s="228"/>
      <c r="C27" s="228"/>
      <c r="D27" s="48"/>
      <c r="E27" s="22"/>
      <c r="F27" s="57"/>
      <c r="G27" s="229"/>
      <c r="H27" s="41"/>
    </row>
    <row r="28" spans="1:8" ht="1" customHeight="1" x14ac:dyDescent="0.3">
      <c r="A28" s="230" t="s">
        <v>552</v>
      </c>
      <c r="B28" s="231"/>
      <c r="C28" s="231"/>
      <c r="D28" s="200"/>
      <c r="E28" s="69"/>
      <c r="F28" s="57"/>
      <c r="G28" s="232"/>
      <c r="H28" s="41"/>
    </row>
    <row r="29" spans="1:8" ht="21" customHeight="1" x14ac:dyDescent="0.2">
      <c r="H29" s="41"/>
    </row>
    <row r="30" spans="1:8" ht="21" customHeight="1" x14ac:dyDescent="0.2">
      <c r="A30" s="12" t="s">
        <v>553</v>
      </c>
      <c r="B30" s="13"/>
      <c r="C30" s="13"/>
      <c r="D30" s="192"/>
      <c r="E30" s="13"/>
      <c r="F30" s="13"/>
      <c r="G30" s="32"/>
      <c r="H30" s="41"/>
    </row>
    <row r="31" spans="1:8" ht="37" customHeight="1" x14ac:dyDescent="0.2">
      <c r="A31" s="233" t="s">
        <v>12</v>
      </c>
      <c r="B31" s="234" t="s">
        <v>35</v>
      </c>
      <c r="C31" s="235" t="s">
        <v>38</v>
      </c>
      <c r="D31" s="234" t="s">
        <v>15</v>
      </c>
      <c r="E31" s="236" t="s">
        <v>16</v>
      </c>
      <c r="F31" s="235" t="s">
        <v>19</v>
      </c>
      <c r="G31" s="61" t="s">
        <v>20</v>
      </c>
    </row>
    <row r="32" spans="1:8" ht="37" customHeight="1" x14ac:dyDescent="0.3">
      <c r="A32" s="204" t="s">
        <v>554</v>
      </c>
      <c r="B32" s="198"/>
      <c r="C32" s="198"/>
      <c r="D32" s="23"/>
      <c r="E32" s="23"/>
      <c r="F32" s="55"/>
      <c r="G32" s="205"/>
    </row>
    <row r="33" spans="1:8" ht="37" customHeight="1" x14ac:dyDescent="0.3">
      <c r="A33" s="204" t="s">
        <v>68</v>
      </c>
      <c r="B33" s="198"/>
      <c r="C33" s="198"/>
      <c r="D33" s="68"/>
      <c r="E33" s="21"/>
      <c r="F33" s="56"/>
      <c r="G33" s="205"/>
      <c r="H33" s="41"/>
    </row>
    <row r="34" spans="1:8" ht="37" customHeight="1" x14ac:dyDescent="0.3">
      <c r="A34" s="204" t="s">
        <v>354</v>
      </c>
      <c r="B34" s="198"/>
      <c r="C34" s="198"/>
      <c r="D34" s="68"/>
      <c r="E34" s="21"/>
      <c r="F34" s="56"/>
      <c r="G34" s="237"/>
    </row>
    <row r="35" spans="1:8" ht="37" customHeight="1" x14ac:dyDescent="0.3">
      <c r="A35" s="71" t="s">
        <v>555</v>
      </c>
      <c r="B35" s="109"/>
      <c r="C35" s="109"/>
      <c r="D35" s="48"/>
      <c r="E35" s="22"/>
      <c r="F35" s="57"/>
      <c r="G35" s="206"/>
    </row>
    <row r="36" spans="1:8" ht="21" customHeight="1" x14ac:dyDescent="0.2"/>
    <row r="37" spans="1:8" ht="21" customHeight="1" x14ac:dyDescent="0.2">
      <c r="A37" s="497" t="s">
        <v>556</v>
      </c>
      <c r="B37" s="497"/>
      <c r="C37" s="497"/>
      <c r="D37" s="497"/>
      <c r="E37" s="497"/>
      <c r="F37" s="497"/>
      <c r="G37" s="497"/>
    </row>
    <row r="38" spans="1:8" ht="31.25" customHeight="1" x14ac:dyDescent="0.2">
      <c r="A38" s="494" t="s">
        <v>557</v>
      </c>
      <c r="B38" s="495"/>
      <c r="C38" s="495"/>
      <c r="D38" s="495"/>
      <c r="E38" s="495"/>
      <c r="F38" s="495"/>
      <c r="G38" s="496"/>
      <c r="H38" s="33"/>
    </row>
    <row r="39" spans="1:8" ht="37" customHeight="1" x14ac:dyDescent="0.2">
      <c r="A39" s="11" t="s">
        <v>12</v>
      </c>
      <c r="B39" s="60" t="s">
        <v>35</v>
      </c>
      <c r="C39" s="60" t="s">
        <v>38</v>
      </c>
      <c r="D39" s="60" t="s">
        <v>15</v>
      </c>
      <c r="E39" s="60" t="s">
        <v>16</v>
      </c>
      <c r="F39" s="60" t="s">
        <v>19</v>
      </c>
      <c r="G39" s="67" t="s">
        <v>20</v>
      </c>
    </row>
    <row r="40" spans="1:8" ht="37" customHeight="1" x14ac:dyDescent="0.3">
      <c r="A40" s="222" t="s">
        <v>69</v>
      </c>
      <c r="B40" s="238"/>
      <c r="C40" s="223"/>
      <c r="D40" s="23"/>
      <c r="E40" s="23"/>
      <c r="F40" s="55"/>
      <c r="G40" s="224"/>
    </row>
    <row r="41" spans="1:8" ht="37" customHeight="1" x14ac:dyDescent="0.3">
      <c r="A41" s="225" t="s">
        <v>70</v>
      </c>
      <c r="B41" s="239"/>
      <c r="C41" s="190"/>
      <c r="D41" s="68"/>
      <c r="E41" s="21"/>
      <c r="F41" s="56"/>
      <c r="G41" s="226"/>
    </row>
    <row r="42" spans="1:8" ht="37" customHeight="1" x14ac:dyDescent="0.3">
      <c r="A42" s="225" t="s">
        <v>71</v>
      </c>
      <c r="B42" s="239"/>
      <c r="C42" s="190"/>
      <c r="D42" s="68"/>
      <c r="E42" s="21"/>
      <c r="F42" s="56"/>
      <c r="G42" s="226"/>
    </row>
    <row r="43" spans="1:8" ht="37" customHeight="1" x14ac:dyDescent="0.3">
      <c r="A43" s="225" t="s">
        <v>558</v>
      </c>
      <c r="B43" s="239"/>
      <c r="C43" s="190"/>
      <c r="D43" s="68"/>
      <c r="E43" s="21"/>
      <c r="F43" s="56"/>
      <c r="G43" s="226"/>
    </row>
    <row r="44" spans="1:8" ht="37" customHeight="1" x14ac:dyDescent="0.3">
      <c r="A44" s="225" t="s">
        <v>72</v>
      </c>
      <c r="B44" s="239"/>
      <c r="C44" s="190"/>
      <c r="D44" s="68"/>
      <c r="E44" s="21"/>
      <c r="F44" s="56"/>
      <c r="G44" s="226"/>
    </row>
    <row r="45" spans="1:8" ht="37" customHeight="1" x14ac:dyDescent="0.3">
      <c r="A45" s="240" t="s">
        <v>539</v>
      </c>
      <c r="B45" s="241"/>
      <c r="C45" s="191"/>
      <c r="D45" s="48"/>
      <c r="E45" s="22"/>
      <c r="F45" s="57"/>
      <c r="G45" s="242"/>
    </row>
    <row r="46" spans="1:8" ht="21" customHeight="1" x14ac:dyDescent="0.2"/>
    <row r="47" spans="1:8" ht="21" customHeight="1" x14ac:dyDescent="0.2">
      <c r="A47" s="493" t="s">
        <v>559</v>
      </c>
      <c r="B47" s="493"/>
      <c r="C47" s="493"/>
      <c r="D47" s="493"/>
      <c r="E47" s="493"/>
      <c r="F47" s="493"/>
      <c r="G47" s="493"/>
    </row>
    <row r="48" spans="1:8" ht="37" customHeight="1" x14ac:dyDescent="0.2">
      <c r="A48" s="82" t="s">
        <v>12</v>
      </c>
      <c r="B48" s="83" t="s">
        <v>35</v>
      </c>
      <c r="C48" s="60" t="s">
        <v>38</v>
      </c>
      <c r="D48" s="60" t="s">
        <v>15</v>
      </c>
      <c r="E48" s="60" t="s">
        <v>16</v>
      </c>
      <c r="F48" s="60" t="s">
        <v>19</v>
      </c>
      <c r="G48" s="243" t="s">
        <v>20</v>
      </c>
    </row>
    <row r="49" spans="1:7" ht="37" customHeight="1" x14ac:dyDescent="0.3">
      <c r="A49" s="96" t="s">
        <v>560</v>
      </c>
      <c r="B49" s="185"/>
      <c r="C49" s="223"/>
      <c r="D49" s="23"/>
      <c r="E49" s="23"/>
      <c r="F49" s="55"/>
      <c r="G49" s="244"/>
    </row>
    <row r="50" spans="1:7" ht="37" customHeight="1" x14ac:dyDescent="0.3">
      <c r="A50" s="98" t="s">
        <v>361</v>
      </c>
      <c r="B50" s="184"/>
      <c r="C50" s="190"/>
      <c r="D50" s="68"/>
      <c r="E50" s="21"/>
      <c r="F50" s="56"/>
      <c r="G50" s="245"/>
    </row>
    <row r="51" spans="1:7" ht="37" customHeight="1" x14ac:dyDescent="0.3">
      <c r="A51" s="100" t="s">
        <v>561</v>
      </c>
      <c r="B51" s="186"/>
      <c r="C51" s="191"/>
      <c r="D51" s="48"/>
      <c r="E51" s="22"/>
      <c r="F51" s="57"/>
      <c r="G51" s="246"/>
    </row>
  </sheetData>
  <mergeCells count="6">
    <mergeCell ref="A47:G47"/>
    <mergeCell ref="A1:G1"/>
    <mergeCell ref="A2:G2"/>
    <mergeCell ref="A21:G21"/>
    <mergeCell ref="A37:G37"/>
    <mergeCell ref="A38:G38"/>
  </mergeCells>
  <pageMargins left="0.75" right="0.75" top="1" bottom="1" header="0.5" footer="0.5"/>
  <pageSetup orientation="portrait" horizontalDpi="4294967292" verticalDpi="4294967292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Validation'!$D$4:$D$5</xm:f>
          </x14:formula1>
          <xm:sqref>F6:F8 F49:F51 F40:F45 F32:F35 F23:F27 F18 F12:F14</xm:sqref>
        </x14:dataValidation>
        <x14:dataValidation type="list" allowBlank="1" showInputMessage="1" showErrorMessage="1" xr:uid="{00000000-0002-0000-0400-000001000000}">
          <x14:formula1>
            <xm:f>'Data Validation'!$P$4:$P$158</xm:f>
          </x14:formula1>
          <xm:sqref>D6:D8 D49:D51 D40:D45 D32:D35 D23:D27 D18 D12:D14</xm:sqref>
        </x14:dataValidation>
        <x14:dataValidation type="list" allowBlank="1" showInputMessage="1" showErrorMessage="1" xr:uid="{00000000-0002-0000-0400-000002000000}">
          <x14:formula1>
            <xm:f>'Data Validation'!$C$5:$C$8</xm:f>
          </x14:formula1>
          <xm:sqref>E6:E8 E12:E14 E18 E23:E27 E32:E35 E40:E45 E49:E51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EFE0C-A051-F04E-9D10-F123C6A16C76}">
  <dimension ref="A1:S97"/>
  <sheetViews>
    <sheetView showGridLines="0" tabSelected="1" topLeftCell="C69" workbookViewId="0">
      <selection activeCell="Q78" sqref="Q78"/>
    </sheetView>
  </sheetViews>
  <sheetFormatPr baseColWidth="10" defaultRowHeight="15" x14ac:dyDescent="0.2"/>
  <cols>
    <col min="4" max="4" width="43.5" customWidth="1"/>
    <col min="5" max="5" width="11.83203125" customWidth="1"/>
  </cols>
  <sheetData>
    <row r="1" spans="1:19" ht="19" x14ac:dyDescent="0.25">
      <c r="A1" s="30" t="s">
        <v>578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20" thickBot="1" x14ac:dyDescent="0.3">
      <c r="A2" s="320"/>
    </row>
    <row r="3" spans="1:19" ht="20" thickBot="1" x14ac:dyDescent="0.3">
      <c r="A3" s="320"/>
      <c r="D3" s="516" t="s">
        <v>579</v>
      </c>
      <c r="E3" s="517"/>
      <c r="H3" s="321" t="s">
        <v>86</v>
      </c>
      <c r="I3" s="322" t="s">
        <v>87</v>
      </c>
    </row>
    <row r="4" spans="1:19" ht="19" x14ac:dyDescent="0.25">
      <c r="A4" s="320"/>
      <c r="D4" s="323" t="s">
        <v>580</v>
      </c>
      <c r="E4" s="324" t="str">
        <f>IF(Context!D6="","",IF(Context!D6="If applicable, enter the name of the operation for which you are entering data","",Context!D6))</f>
        <v/>
      </c>
      <c r="H4" s="325" t="s">
        <v>88</v>
      </c>
      <c r="I4" s="326" t="s">
        <v>89</v>
      </c>
    </row>
    <row r="5" spans="1:19" ht="20" thickBot="1" x14ac:dyDescent="0.3">
      <c r="A5" s="320"/>
      <c r="D5" s="327" t="s">
        <v>581</v>
      </c>
      <c r="E5" s="324" t="str">
        <f>IF(Context!D8="","",IF(Context!D8="Provide a brief description of your operation","",Context!D8))</f>
        <v/>
      </c>
      <c r="H5" s="328" t="s">
        <v>92</v>
      </c>
      <c r="I5" s="329" t="s">
        <v>323</v>
      </c>
    </row>
    <row r="6" spans="1:19" ht="19" x14ac:dyDescent="0.25">
      <c r="A6" s="320"/>
      <c r="D6" s="327" t="s">
        <v>582</v>
      </c>
      <c r="E6" s="330" t="str">
        <f>IF(Context!D10="","",IF(Context!D10="Provide a brief description of this specific component","",Context!D10))</f>
        <v/>
      </c>
    </row>
    <row r="7" spans="1:19" ht="19" x14ac:dyDescent="0.25">
      <c r="A7" s="320"/>
      <c r="D7" s="327" t="s">
        <v>78</v>
      </c>
      <c r="E7" s="330" t="str">
        <f>IF(Context!D12="","",IF(Context!D12="Enter the year corresponding to the reported operating costs","",Context!D12))</f>
        <v/>
      </c>
    </row>
    <row r="8" spans="1:19" x14ac:dyDescent="0.2">
      <c r="D8" s="327" t="s">
        <v>583</v>
      </c>
      <c r="E8" s="330" t="str">
        <f>IF(Context!D14="","",IF(Context!D14="(Select country from dropdown)","",Context!D14))</f>
        <v/>
      </c>
    </row>
    <row r="9" spans="1:19" ht="16" thickBot="1" x14ac:dyDescent="0.25">
      <c r="D9" s="331" t="s">
        <v>81</v>
      </c>
      <c r="E9" s="332" t="str">
        <f>IF(Context!D16="","",IF(Context!D16="Enter city","",Context!D16))</f>
        <v/>
      </c>
    </row>
    <row r="10" spans="1:19" ht="16" thickBot="1" x14ac:dyDescent="0.25">
      <c r="D10" s="1"/>
    </row>
    <row r="11" spans="1:19" x14ac:dyDescent="0.2">
      <c r="D11" s="518" t="s">
        <v>584</v>
      </c>
      <c r="E11" s="519"/>
      <c r="F11" s="520"/>
    </row>
    <row r="12" spans="1:19" ht="16" thickBot="1" x14ac:dyDescent="0.25">
      <c r="D12" s="333" t="s">
        <v>585</v>
      </c>
      <c r="E12" s="334" t="s">
        <v>586</v>
      </c>
      <c r="F12" s="335" t="s">
        <v>20</v>
      </c>
    </row>
    <row r="13" spans="1:19" x14ac:dyDescent="0.2">
      <c r="D13" s="323" t="s">
        <v>83</v>
      </c>
      <c r="E13" s="336" t="str">
        <f>IF(Context!C24="","",Context!C24)</f>
        <v/>
      </c>
      <c r="F13" s="324" t="str">
        <f>IF(Context!D24="","",Context!D24)</f>
        <v/>
      </c>
    </row>
    <row r="14" spans="1:19" x14ac:dyDescent="0.2">
      <c r="D14" s="327" t="s">
        <v>84</v>
      </c>
      <c r="E14" s="336" t="str">
        <f>IF(Context!C25="","",Context!C25)</f>
        <v/>
      </c>
      <c r="F14" s="324" t="str">
        <f>IF(Context!D25="","",Context!D25)</f>
        <v/>
      </c>
    </row>
    <row r="15" spans="1:19" ht="16" thickBot="1" x14ac:dyDescent="0.25">
      <c r="D15" s="331" t="s">
        <v>85</v>
      </c>
      <c r="E15" s="336" t="str">
        <f>IF(Context!C26="","",Context!C26)</f>
        <v/>
      </c>
      <c r="F15" s="324" t="str">
        <f>IF(Context!D26="","",Context!D26)</f>
        <v/>
      </c>
    </row>
    <row r="16" spans="1:19" x14ac:dyDescent="0.2">
      <c r="D16" s="338" t="s">
        <v>587</v>
      </c>
      <c r="E16" s="339"/>
      <c r="F16" s="339"/>
    </row>
    <row r="17" spans="2:19" ht="16" thickBot="1" x14ac:dyDescent="0.25">
      <c r="E17" s="304"/>
      <c r="F17" s="304"/>
      <c r="R17" t="s">
        <v>73</v>
      </c>
      <c r="S17" t="s">
        <v>74</v>
      </c>
    </row>
    <row r="18" spans="2:19" ht="16" thickBot="1" x14ac:dyDescent="0.25">
      <c r="B18" t="s">
        <v>75</v>
      </c>
      <c r="C18" t="s">
        <v>76</v>
      </c>
      <c r="D18" s="340" t="s">
        <v>77</v>
      </c>
      <c r="E18" s="28" t="s">
        <v>588</v>
      </c>
      <c r="F18" s="28" t="s">
        <v>597</v>
      </c>
      <c r="G18" s="28" t="s">
        <v>589</v>
      </c>
      <c r="H18" s="28" t="s">
        <v>590</v>
      </c>
      <c r="I18" s="28" t="s">
        <v>15</v>
      </c>
      <c r="J18" s="28" t="s">
        <v>360</v>
      </c>
      <c r="K18" s="28" t="s">
        <v>17</v>
      </c>
      <c r="L18" s="28" t="s">
        <v>78</v>
      </c>
      <c r="M18" s="28" t="s">
        <v>371</v>
      </c>
      <c r="N18" s="28" t="s">
        <v>20</v>
      </c>
      <c r="O18" s="28" t="s">
        <v>365</v>
      </c>
      <c r="P18" s="28" t="s">
        <v>366</v>
      </c>
      <c r="Q18" s="29" t="s">
        <v>362</v>
      </c>
      <c r="R18" s="29" t="s">
        <v>363</v>
      </c>
      <c r="S18" s="29" t="s">
        <v>364</v>
      </c>
    </row>
    <row r="19" spans="2:19" ht="15" customHeight="1" x14ac:dyDescent="0.2">
      <c r="B19" s="498" t="s">
        <v>79</v>
      </c>
      <c r="C19" s="501" t="s">
        <v>356</v>
      </c>
      <c r="D19" s="341" t="str">
        <f>'Direct CAPEX'!A6</f>
        <v>Superstructure</v>
      </c>
      <c r="E19" s="148">
        <f>'Direct CAPEX'!B6</f>
        <v>0</v>
      </c>
      <c r="F19" s="342">
        <f>'Direct CAPEX'!C6</f>
        <v>0</v>
      </c>
      <c r="G19" s="150">
        <f t="shared" ref="G19:G64" si="0">E19*F19</f>
        <v>0</v>
      </c>
      <c r="H19" s="163"/>
      <c r="I19" s="343" t="str">
        <f>IF('Direct CAPEX'!D6="","",'Direct CAPEX'!D6)</f>
        <v/>
      </c>
      <c r="J19" s="343" t="str">
        <f>IF('Direct CAPEX'!E6="","",'Direct CAPEX'!E6)</f>
        <v/>
      </c>
      <c r="K19" s="343" t="str">
        <f>IF('Direct CAPEX'!F6="","",'Direct CAPEX'!F6)</f>
        <v/>
      </c>
      <c r="L19" s="343" t="str">
        <f>IF('Direct CAPEX'!G6="","",'Direct CAPEX'!G6)</f>
        <v/>
      </c>
      <c r="M19" s="27" t="str">
        <f>IF('Direct CAPEX'!H6="","",'Direct CAPEX'!H6)</f>
        <v/>
      </c>
      <c r="N19" s="27" t="str">
        <f>IF('Direct CAPEX'!I6="","",'Direct CAPEX'!I6)</f>
        <v/>
      </c>
      <c r="O19" s="27" t="s">
        <v>108</v>
      </c>
      <c r="P19" s="27" t="s">
        <v>82</v>
      </c>
      <c r="Q19" s="27" t="s">
        <v>114</v>
      </c>
      <c r="R19" s="27"/>
      <c r="S19" s="344"/>
    </row>
    <row r="20" spans="2:19" x14ac:dyDescent="0.2">
      <c r="B20" s="499"/>
      <c r="C20" s="502"/>
      <c r="D20" s="341" t="str">
        <f>'Direct CAPEX'!A7</f>
        <v>All container materials required for one unit</v>
      </c>
      <c r="E20" s="148">
        <f>'Direct CAPEX'!B7</f>
        <v>0</v>
      </c>
      <c r="F20" s="342">
        <f>'Direct CAPEX'!C7</f>
        <v>0</v>
      </c>
      <c r="G20" s="150">
        <f t="shared" si="0"/>
        <v>0</v>
      </c>
      <c r="H20" s="163"/>
      <c r="I20" s="343" t="str">
        <f>IF('Direct CAPEX'!D7="","",'Direct CAPEX'!D7)</f>
        <v/>
      </c>
      <c r="J20" s="343" t="str">
        <f>IF('Direct CAPEX'!E7="","",'Direct CAPEX'!E7)</f>
        <v/>
      </c>
      <c r="K20" s="343" t="str">
        <f>IF('Direct CAPEX'!F7="","",'Direct CAPEX'!F7)</f>
        <v/>
      </c>
      <c r="L20" s="343" t="str">
        <f>IF('Direct CAPEX'!G7="","",'Direct CAPEX'!G7)</f>
        <v/>
      </c>
      <c r="M20" s="27" t="str">
        <f>IF('Direct CAPEX'!H7="","",'Direct CAPEX'!H7)</f>
        <v/>
      </c>
      <c r="N20" s="27" t="str">
        <f>IF('Direct CAPEX'!I7="","",'Direct CAPEX'!I7)</f>
        <v/>
      </c>
      <c r="O20" s="27" t="s">
        <v>108</v>
      </c>
      <c r="P20" s="27" t="s">
        <v>82</v>
      </c>
      <c r="Q20" s="27" t="s">
        <v>114</v>
      </c>
      <c r="R20" s="27"/>
      <c r="S20" s="344"/>
    </row>
    <row r="21" spans="2:19" x14ac:dyDescent="0.2">
      <c r="B21" s="499"/>
      <c r="C21" s="502"/>
      <c r="D21" s="341" t="str">
        <f>'Direct CAPEX'!A8</f>
        <v>User interface</v>
      </c>
      <c r="E21" s="148">
        <f>'Direct CAPEX'!B8</f>
        <v>0</v>
      </c>
      <c r="F21" s="342">
        <f>'Direct CAPEX'!C8</f>
        <v>0</v>
      </c>
      <c r="G21" s="150">
        <f t="shared" si="0"/>
        <v>0</v>
      </c>
      <c r="H21" s="163"/>
      <c r="I21" s="343" t="str">
        <f>IF('Direct CAPEX'!D8="","",'Direct CAPEX'!D8)</f>
        <v/>
      </c>
      <c r="J21" s="343" t="str">
        <f>IF('Direct CAPEX'!E8="","",'Direct CAPEX'!E8)</f>
        <v/>
      </c>
      <c r="K21" s="343" t="str">
        <f>IF('Direct CAPEX'!F8="","",'Direct CAPEX'!F8)</f>
        <v/>
      </c>
      <c r="L21" s="343" t="str">
        <f>IF('Direct CAPEX'!G8="","",'Direct CAPEX'!G8)</f>
        <v/>
      </c>
      <c r="M21" s="27" t="str">
        <f>IF('Direct CAPEX'!H8="","",'Direct CAPEX'!H8)</f>
        <v/>
      </c>
      <c r="N21" s="27" t="str">
        <f>IF('Direct CAPEX'!I8="","",'Direct CAPEX'!I8)</f>
        <v/>
      </c>
      <c r="O21" s="27" t="s">
        <v>108</v>
      </c>
      <c r="P21" s="27" t="s">
        <v>82</v>
      </c>
      <c r="Q21" s="27" t="s">
        <v>114</v>
      </c>
      <c r="R21" s="27"/>
      <c r="S21" s="344"/>
    </row>
    <row r="22" spans="2:19" ht="16" thickBot="1" x14ac:dyDescent="0.25">
      <c r="B22" s="499"/>
      <c r="C22" s="503"/>
      <c r="D22" s="341" t="str">
        <f>'Direct CAPEX'!A9</f>
        <v>Other or combined physical assets</v>
      </c>
      <c r="E22" s="148">
        <f>'Direct CAPEX'!B9</f>
        <v>0</v>
      </c>
      <c r="F22" s="342">
        <f>'Direct CAPEX'!C9</f>
        <v>0</v>
      </c>
      <c r="G22" s="150">
        <f t="shared" si="0"/>
        <v>0</v>
      </c>
      <c r="H22" s="163"/>
      <c r="I22" s="343" t="str">
        <f>IF('Direct CAPEX'!D9="","",'Direct CAPEX'!D9)</f>
        <v/>
      </c>
      <c r="J22" s="343" t="str">
        <f>IF('Direct CAPEX'!E9="","",'Direct CAPEX'!E9)</f>
        <v/>
      </c>
      <c r="K22" s="343" t="str">
        <f>IF('Direct CAPEX'!F9="","",'Direct CAPEX'!F9)</f>
        <v/>
      </c>
      <c r="L22" s="343" t="str">
        <f>IF('Direct CAPEX'!G9="","",'Direct CAPEX'!G9)</f>
        <v/>
      </c>
      <c r="M22" s="27" t="str">
        <f>IF('Direct CAPEX'!H9="","",'Direct CAPEX'!H9)</f>
        <v/>
      </c>
      <c r="N22" s="27" t="str">
        <f>IF('Direct CAPEX'!I9="","",'Direct CAPEX'!I9)</f>
        <v/>
      </c>
      <c r="O22" s="343" t="s">
        <v>108</v>
      </c>
      <c r="P22" s="27" t="s">
        <v>82</v>
      </c>
      <c r="Q22" s="27" t="s">
        <v>114</v>
      </c>
      <c r="R22" s="27"/>
      <c r="S22" s="344"/>
    </row>
    <row r="23" spans="2:19" ht="18" customHeight="1" thickBot="1" x14ac:dyDescent="0.25">
      <c r="B23" s="499"/>
      <c r="C23" s="303" t="s">
        <v>596</v>
      </c>
      <c r="D23" s="404" t="str">
        <f>'Direct CAPEX'!A13</f>
        <v>Total costs (including wages, travel or meal allowances, vaccinations, short term insurance etc. if applicable) associated with daily or casual labourers directly responsible for producing or installing toilets and containers</v>
      </c>
      <c r="E23" s="405">
        <f>'Direct CAPEX'!B13</f>
        <v>0</v>
      </c>
      <c r="F23" s="406">
        <f>'Direct CAPEX'!C13</f>
        <v>0</v>
      </c>
      <c r="G23" s="407">
        <f t="shared" ref="G23" si="1">E23*F23</f>
        <v>0</v>
      </c>
      <c r="H23" s="163"/>
      <c r="I23" s="408" t="str">
        <f>IF('Direct CAPEX'!D13="","",'Direct CAPEX'!D13)</f>
        <v/>
      </c>
      <c r="J23" s="408" t="str">
        <f>IF('Direct CAPEX'!E13="","",'Direct CAPEX'!E13)</f>
        <v/>
      </c>
      <c r="K23" s="146" t="str">
        <f>IF(SUM(K$19:K$22)=0,"",(SUMPRODUCT(G$19:G$22,K$19:K$22)/SUM(G$19:G$22)))</f>
        <v/>
      </c>
      <c r="L23" s="146" t="str">
        <f>IF(ISNUMBER(Context!D$12),Context!D$12,"")</f>
        <v/>
      </c>
      <c r="M23" s="146" t="str">
        <f>IF('Direct CAPEX'!F13="","",'Direct CAPEX'!F13)</f>
        <v/>
      </c>
      <c r="N23" s="146" t="str">
        <f>IF('Direct CAPEX'!G13="","",'Direct CAPEX'!G13)</f>
        <v/>
      </c>
      <c r="O23" s="146" t="s">
        <v>108</v>
      </c>
      <c r="P23" s="146" t="s">
        <v>113</v>
      </c>
      <c r="Q23" s="146" t="s">
        <v>80</v>
      </c>
      <c r="R23" s="146"/>
      <c r="S23" s="409"/>
    </row>
    <row r="24" spans="2:19" ht="15" customHeight="1" x14ac:dyDescent="0.2">
      <c r="B24" s="499"/>
      <c r="C24" s="501" t="s">
        <v>598</v>
      </c>
      <c r="D24" s="410" t="str">
        <f>'Direct CAPEX'!A18</f>
        <v>Production or manufacturing staff</v>
      </c>
      <c r="E24" s="411">
        <f>'Direct CAPEX'!B18</f>
        <v>0</v>
      </c>
      <c r="F24" s="412">
        <f>'Direct CAPEX'!C18</f>
        <v>0</v>
      </c>
      <c r="G24" s="413">
        <f t="shared" si="0"/>
        <v>0</v>
      </c>
      <c r="H24" s="164"/>
      <c r="I24" s="414" t="str">
        <f>IF('Direct CAPEX'!D18="","",'Direct CAPEX'!D18)</f>
        <v/>
      </c>
      <c r="J24" s="414" t="str">
        <f>IF('Direct CAPEX'!E18="","",'Direct CAPEX'!E18)</f>
        <v/>
      </c>
      <c r="K24" s="414" t="str">
        <f>IF(SUM(K$19:K$22)=0,"",(SUMPRODUCT(G$19:G$22,K$19:K$22)/SUM(G$19:G$22)))</f>
        <v/>
      </c>
      <c r="L24" s="415" t="str">
        <f>IF(ISNUMBER(Context!D$12),Context!D$12,"")</f>
        <v/>
      </c>
      <c r="M24" s="414" t="str">
        <f>IF('Direct CAPEX'!F18="","",'Direct CAPEX'!F18)</f>
        <v/>
      </c>
      <c r="N24" s="414" t="str">
        <f>IF('Direct CAPEX'!G18="","",'Direct CAPEX'!G18)</f>
        <v/>
      </c>
      <c r="O24" s="415" t="s">
        <v>108</v>
      </c>
      <c r="P24" s="415" t="s">
        <v>82</v>
      </c>
      <c r="Q24" s="415" t="s">
        <v>80</v>
      </c>
      <c r="R24" s="415"/>
      <c r="S24" s="416"/>
    </row>
    <row r="25" spans="2:19" x14ac:dyDescent="0.2">
      <c r="B25" s="499"/>
      <c r="C25" s="502"/>
      <c r="D25" s="410" t="str">
        <f>'Direct CAPEX'!A19</f>
        <v>Installation staff</v>
      </c>
      <c r="E25" s="411">
        <f>'Direct CAPEX'!B19</f>
        <v>0</v>
      </c>
      <c r="F25" s="412">
        <f>'Direct CAPEX'!C19</f>
        <v>0</v>
      </c>
      <c r="G25" s="413">
        <f t="shared" si="0"/>
        <v>0</v>
      </c>
      <c r="H25" s="164"/>
      <c r="I25" s="414" t="str">
        <f>IF('Direct CAPEX'!D19="","",'Direct CAPEX'!D19)</f>
        <v/>
      </c>
      <c r="J25" s="414" t="str">
        <f>IF('Direct CAPEX'!E19="","",'Direct CAPEX'!E19)</f>
        <v/>
      </c>
      <c r="K25" s="414" t="str">
        <f t="shared" ref="K25:K31" si="2">IF(SUM(K$19:K$22)=0,"",(SUMPRODUCT(G$19:G$22,K$19:K$22)/SUM(G$19:G$22)))</f>
        <v/>
      </c>
      <c r="L25" s="415" t="str">
        <f>IF(ISNUMBER(Context!D$12),Context!D$12,"")</f>
        <v/>
      </c>
      <c r="M25" s="414" t="str">
        <f>IF('Direct CAPEX'!F19="","",'Direct CAPEX'!F19)</f>
        <v/>
      </c>
      <c r="N25" s="414" t="str">
        <f>IF('Direct CAPEX'!G19="","",'Direct CAPEX'!G19)</f>
        <v/>
      </c>
      <c r="O25" s="415" t="s">
        <v>108</v>
      </c>
      <c r="P25" s="415" t="s">
        <v>82</v>
      </c>
      <c r="Q25" s="415" t="s">
        <v>80</v>
      </c>
      <c r="R25" s="415"/>
      <c r="S25" s="416"/>
    </row>
    <row r="26" spans="2:19" x14ac:dyDescent="0.2">
      <c r="B26" s="499"/>
      <c r="C26" s="502"/>
      <c r="D26" s="410" t="str">
        <f>'Direct CAPEX'!A20</f>
        <v>Other or combined salaried staff responsible for producing and installing toilets and containers</v>
      </c>
      <c r="E26" s="411">
        <f>'Direct CAPEX'!B20</f>
        <v>0</v>
      </c>
      <c r="F26" s="412">
        <f>'Direct CAPEX'!C20</f>
        <v>0</v>
      </c>
      <c r="G26" s="413">
        <f t="shared" si="0"/>
        <v>0</v>
      </c>
      <c r="H26" s="164"/>
      <c r="I26" s="414" t="str">
        <f>IF('Direct CAPEX'!D20="","",'Direct CAPEX'!D20)</f>
        <v/>
      </c>
      <c r="J26" s="414" t="str">
        <f>IF('Direct CAPEX'!E20="","",'Direct CAPEX'!E20)</f>
        <v/>
      </c>
      <c r="K26" s="414" t="str">
        <f t="shared" si="2"/>
        <v/>
      </c>
      <c r="L26" s="415" t="str">
        <f>IF(ISNUMBER(Context!D$12),Context!D$12,"")</f>
        <v/>
      </c>
      <c r="M26" s="414" t="str">
        <f>IF('Direct CAPEX'!F20="","",'Direct CAPEX'!F20)</f>
        <v/>
      </c>
      <c r="N26" s="414" t="str">
        <f>IF('Direct CAPEX'!G20="","",'Direct CAPEX'!G20)</f>
        <v/>
      </c>
      <c r="O26" s="415" t="s">
        <v>108</v>
      </c>
      <c r="P26" s="415" t="s">
        <v>82</v>
      </c>
      <c r="Q26" s="415" t="s">
        <v>80</v>
      </c>
      <c r="R26" s="415"/>
      <c r="S26" s="416"/>
    </row>
    <row r="27" spans="2:19" x14ac:dyDescent="0.2">
      <c r="B27" s="499"/>
      <c r="C27" s="502"/>
      <c r="D27" s="410" t="str">
        <f>'Direct CAPEX'!A24</f>
        <v>Insurance (combined health, disability, workers' compensation, etc.)</v>
      </c>
      <c r="E27" s="411">
        <f>'Direct CAPEX'!B24</f>
        <v>0</v>
      </c>
      <c r="F27" s="412">
        <f>'Direct CAPEX'!C24</f>
        <v>0</v>
      </c>
      <c r="G27" s="413">
        <f t="shared" ref="G27:G29" si="3">E27*F27</f>
        <v>0</v>
      </c>
      <c r="H27" s="164"/>
      <c r="I27" s="414" t="str">
        <f>IF('Direct CAPEX'!D24="","",'Direct CAPEX'!D24)</f>
        <v/>
      </c>
      <c r="J27" s="414" t="str">
        <f>IF('Direct CAPEX'!E24="","",'Direct CAPEX'!E24)</f>
        <v/>
      </c>
      <c r="K27" s="414" t="str">
        <f t="shared" si="2"/>
        <v/>
      </c>
      <c r="L27" s="415" t="str">
        <f>IF(ISNUMBER(Context!D$12),Context!D$12,"")</f>
        <v/>
      </c>
      <c r="M27" s="414" t="str">
        <f>IF('Direct CAPEX'!F24="","",'Direct CAPEX'!F24)</f>
        <v/>
      </c>
      <c r="N27" s="414" t="str">
        <f>IF('Direct CAPEX'!G24="","",'Direct CAPEX'!G24)</f>
        <v/>
      </c>
      <c r="O27" s="415" t="s">
        <v>108</v>
      </c>
      <c r="P27" s="415" t="s">
        <v>82</v>
      </c>
      <c r="Q27" s="415" t="s">
        <v>80</v>
      </c>
      <c r="R27" s="415"/>
      <c r="S27" s="416"/>
    </row>
    <row r="28" spans="2:19" x14ac:dyDescent="0.2">
      <c r="B28" s="499"/>
      <c r="C28" s="502"/>
      <c r="D28" s="410" t="str">
        <f>'Direct CAPEX'!A25</f>
        <v>Personal protective equipment (PPE)</v>
      </c>
      <c r="E28" s="411">
        <f>'Direct CAPEX'!B25</f>
        <v>0</v>
      </c>
      <c r="F28" s="412">
        <f>'Direct CAPEX'!C25</f>
        <v>0</v>
      </c>
      <c r="G28" s="413">
        <f t="shared" si="3"/>
        <v>0</v>
      </c>
      <c r="H28" s="164"/>
      <c r="I28" s="414" t="str">
        <f>IF('Direct CAPEX'!D25="","",'Direct CAPEX'!D25)</f>
        <v/>
      </c>
      <c r="J28" s="414" t="str">
        <f>IF('Direct CAPEX'!E25="","",'Direct CAPEX'!E25)</f>
        <v/>
      </c>
      <c r="K28" s="414" t="str">
        <f t="shared" si="2"/>
        <v/>
      </c>
      <c r="L28" s="415" t="str">
        <f>IF(ISNUMBER(Context!D$12),Context!D$12,"")</f>
        <v/>
      </c>
      <c r="M28" s="414" t="str">
        <f>IF('Direct CAPEX'!F25="","",'Direct CAPEX'!F25)</f>
        <v/>
      </c>
      <c r="N28" s="414" t="str">
        <f>IF('Direct CAPEX'!G25="","",'Direct CAPEX'!G25)</f>
        <v/>
      </c>
      <c r="O28" s="415" t="s">
        <v>108</v>
      </c>
      <c r="P28" s="415" t="s">
        <v>82</v>
      </c>
      <c r="Q28" s="415" t="s">
        <v>118</v>
      </c>
      <c r="R28" s="415"/>
      <c r="S28" s="416"/>
    </row>
    <row r="29" spans="2:19" x14ac:dyDescent="0.2">
      <c r="B29" s="499"/>
      <c r="C29" s="502"/>
      <c r="D29" s="410" t="str">
        <f>'Direct CAPEX'!A26</f>
        <v>Vaccinations</v>
      </c>
      <c r="E29" s="411">
        <f>'Direct CAPEX'!B26</f>
        <v>0</v>
      </c>
      <c r="F29" s="412">
        <f>'Direct CAPEX'!C26</f>
        <v>0</v>
      </c>
      <c r="G29" s="413">
        <f t="shared" si="3"/>
        <v>0</v>
      </c>
      <c r="H29" s="164"/>
      <c r="I29" s="414" t="str">
        <f>IF('Direct CAPEX'!D26="","",'Direct CAPEX'!D26)</f>
        <v/>
      </c>
      <c r="J29" s="414" t="str">
        <f>IF('Direct CAPEX'!E26="","",'Direct CAPEX'!E26)</f>
        <v/>
      </c>
      <c r="K29" s="414" t="str">
        <f t="shared" si="2"/>
        <v/>
      </c>
      <c r="L29" s="415" t="str">
        <f>IF(ISNUMBER(Context!D$12),Context!D$12,"")</f>
        <v/>
      </c>
      <c r="M29" s="414" t="str">
        <f>IF('Direct CAPEX'!F26="","",'Direct CAPEX'!F26)</f>
        <v/>
      </c>
      <c r="N29" s="414" t="str">
        <f>IF('Direct CAPEX'!G26="","",'Direct CAPEX'!G26)</f>
        <v/>
      </c>
      <c r="O29" s="415" t="s">
        <v>108</v>
      </c>
      <c r="P29" s="415" t="s">
        <v>82</v>
      </c>
      <c r="Q29" s="415" t="s">
        <v>80</v>
      </c>
      <c r="R29" s="415"/>
      <c r="S29" s="416"/>
    </row>
    <row r="30" spans="2:19" x14ac:dyDescent="0.2">
      <c r="B30" s="499"/>
      <c r="C30" s="502"/>
      <c r="D30" s="410" t="str">
        <f>'Direct CAPEX'!A27</f>
        <v>Professional development and trainings</v>
      </c>
      <c r="E30" s="411">
        <f>'Direct CAPEX'!B27</f>
        <v>0</v>
      </c>
      <c r="F30" s="412">
        <f>'Direct CAPEX'!C27</f>
        <v>0</v>
      </c>
      <c r="G30" s="413">
        <f t="shared" ref="G30" si="4">E30*F30</f>
        <v>0</v>
      </c>
      <c r="H30" s="164"/>
      <c r="I30" s="414" t="str">
        <f>IF('Direct CAPEX'!D27="","",'Direct CAPEX'!D27)</f>
        <v/>
      </c>
      <c r="J30" s="414" t="str">
        <f>IF('Direct CAPEX'!E27="","",'Direct CAPEX'!E27)</f>
        <v/>
      </c>
      <c r="K30" s="414" t="str">
        <f t="shared" si="2"/>
        <v/>
      </c>
      <c r="L30" s="415" t="str">
        <f>IF(ISNUMBER(Context!D$12),Context!D$12,"")</f>
        <v/>
      </c>
      <c r="M30" s="414" t="str">
        <f>IF('Direct CAPEX'!F27="","",'Direct CAPEX'!F27)</f>
        <v/>
      </c>
      <c r="N30" s="414" t="str">
        <f>IF('Direct CAPEX'!G27="","",'Direct CAPEX'!G27)</f>
        <v/>
      </c>
      <c r="O30" s="415" t="s">
        <v>108</v>
      </c>
      <c r="P30" s="415" t="s">
        <v>82</v>
      </c>
      <c r="Q30" s="415" t="s">
        <v>124</v>
      </c>
      <c r="R30" s="415"/>
      <c r="S30" s="416"/>
    </row>
    <row r="31" spans="2:19" ht="16" thickBot="1" x14ac:dyDescent="0.25">
      <c r="B31" s="499"/>
      <c r="C31" s="503"/>
      <c r="D31" s="410" t="str">
        <f>'Direct CAPEX'!A28</f>
        <v>Other or combined expenses</v>
      </c>
      <c r="E31" s="411">
        <f>'Direct CAPEX'!B28</f>
        <v>0</v>
      </c>
      <c r="F31" s="412">
        <f>'Direct CAPEX'!C28</f>
        <v>0</v>
      </c>
      <c r="G31" s="413">
        <f t="shared" ref="G31" si="5">E31*F31</f>
        <v>0</v>
      </c>
      <c r="H31" s="164"/>
      <c r="I31" s="414" t="str">
        <f>IF('Direct CAPEX'!D28="","",'Direct CAPEX'!D28)</f>
        <v/>
      </c>
      <c r="J31" s="414" t="str">
        <f>IF('Direct CAPEX'!E28="","",'Direct CAPEX'!E28)</f>
        <v/>
      </c>
      <c r="K31" s="414" t="str">
        <f t="shared" si="2"/>
        <v/>
      </c>
      <c r="L31" s="415" t="str">
        <f>IF(ISNUMBER(Context!D$12),Context!D$12,"")</f>
        <v/>
      </c>
      <c r="M31" s="414" t="str">
        <f>IF('Direct CAPEX'!F28="","",'Direct CAPEX'!F28)</f>
        <v/>
      </c>
      <c r="N31" s="414" t="str">
        <f>IF('Direct CAPEX'!G28="","",'Direct CAPEX'!G28)</f>
        <v/>
      </c>
      <c r="O31" s="415" t="s">
        <v>108</v>
      </c>
      <c r="P31" s="415" t="s">
        <v>82</v>
      </c>
      <c r="Q31" s="415" t="s">
        <v>80</v>
      </c>
      <c r="R31" s="415"/>
      <c r="S31" s="416"/>
    </row>
    <row r="32" spans="2:19" x14ac:dyDescent="0.2">
      <c r="B32" s="499"/>
      <c r="C32" s="501" t="s">
        <v>358</v>
      </c>
      <c r="D32" s="417" t="str">
        <f>'Direct CAPEX'!A32</f>
        <v>Major and extraordinary repairs for superstructure</v>
      </c>
      <c r="E32" s="418">
        <f>'Direct CAPEX'!B32</f>
        <v>0</v>
      </c>
      <c r="F32" s="406">
        <f>'Direct CAPEX'!C32</f>
        <v>0</v>
      </c>
      <c r="G32" s="407">
        <f t="shared" si="0"/>
        <v>0</v>
      </c>
      <c r="H32" s="163"/>
      <c r="I32" s="146" t="str">
        <f>IF('Direct CAPEX'!D32="","",'Direct CAPEX'!D32)</f>
        <v/>
      </c>
      <c r="J32" s="146" t="str">
        <f>IF('Direct CAPEX'!E32="","",'Direct CAPEX'!E32)</f>
        <v/>
      </c>
      <c r="K32" s="146" t="str">
        <f>IF('Direct CAPEX'!F32="","",'Direct CAPEX'!F32)</f>
        <v/>
      </c>
      <c r="L32" s="146" t="str">
        <f>IF('Direct CAPEX'!G32="","",'Direct CAPEX'!G32)</f>
        <v/>
      </c>
      <c r="M32" s="146" t="str">
        <f>IF('Direct CAPEX'!H32="","",'Direct CAPEX'!H32)</f>
        <v/>
      </c>
      <c r="N32" s="146" t="str">
        <f>IF('Direct CAPEX'!I32="","",'Direct CAPEX'!I32)</f>
        <v/>
      </c>
      <c r="O32" s="146" t="s">
        <v>108</v>
      </c>
      <c r="P32" s="146" t="s">
        <v>82</v>
      </c>
      <c r="Q32" s="146" t="s">
        <v>94</v>
      </c>
      <c r="R32" s="146"/>
      <c r="S32" s="409"/>
    </row>
    <row r="33" spans="2:19" x14ac:dyDescent="0.2">
      <c r="B33" s="499"/>
      <c r="C33" s="502"/>
      <c r="D33" s="417" t="str">
        <f>'Direct CAPEX'!A33</f>
        <v>Major and extraordinary repairs for container materials</v>
      </c>
      <c r="E33" s="418">
        <f>'Direct CAPEX'!B33</f>
        <v>0</v>
      </c>
      <c r="F33" s="406">
        <f>'Direct CAPEX'!C33</f>
        <v>0</v>
      </c>
      <c r="G33" s="407">
        <f t="shared" ref="G33" si="6">E33*F33</f>
        <v>0</v>
      </c>
      <c r="H33" s="163"/>
      <c r="I33" s="146" t="str">
        <f>IF('Direct CAPEX'!D33="","",'Direct CAPEX'!D33)</f>
        <v/>
      </c>
      <c r="J33" s="146" t="str">
        <f>IF('Direct CAPEX'!E33="","",'Direct CAPEX'!E33)</f>
        <v/>
      </c>
      <c r="K33" s="146" t="str">
        <f>IF('Direct CAPEX'!F33="","",'Direct CAPEX'!F33)</f>
        <v/>
      </c>
      <c r="L33" s="146" t="str">
        <f>IF('Direct CAPEX'!G33="","",'Direct CAPEX'!G33)</f>
        <v/>
      </c>
      <c r="M33" s="146" t="str">
        <f>IF('Direct CAPEX'!H33="","",'Direct CAPEX'!H33)</f>
        <v/>
      </c>
      <c r="N33" s="146" t="str">
        <f>IF('Direct CAPEX'!I33="","",'Direct CAPEX'!I33)</f>
        <v/>
      </c>
      <c r="O33" s="146" t="s">
        <v>108</v>
      </c>
      <c r="P33" s="146" t="s">
        <v>82</v>
      </c>
      <c r="Q33" s="146" t="s">
        <v>94</v>
      </c>
      <c r="R33" s="146"/>
      <c r="S33" s="409"/>
    </row>
    <row r="34" spans="2:19" x14ac:dyDescent="0.2">
      <c r="B34" s="499"/>
      <c r="C34" s="502"/>
      <c r="D34" s="417" t="str">
        <f>'Direct CAPEX'!A34</f>
        <v>Major and extraordinary repairs for user interface</v>
      </c>
      <c r="E34" s="418">
        <f>'Direct CAPEX'!B34</f>
        <v>0</v>
      </c>
      <c r="F34" s="406">
        <f>'Direct CAPEX'!C34</f>
        <v>0</v>
      </c>
      <c r="G34" s="407">
        <f t="shared" si="0"/>
        <v>0</v>
      </c>
      <c r="H34" s="163"/>
      <c r="I34" s="146" t="str">
        <f>IF('Direct CAPEX'!D34="","",'Direct CAPEX'!D34)</f>
        <v/>
      </c>
      <c r="J34" s="146" t="str">
        <f>IF('Direct CAPEX'!E34="","",'Direct CAPEX'!E34)</f>
        <v/>
      </c>
      <c r="K34" s="146" t="str">
        <f>IF('Direct CAPEX'!F34="","",'Direct CAPEX'!F34)</f>
        <v/>
      </c>
      <c r="L34" s="146" t="str">
        <f>IF('Direct CAPEX'!G34="","",'Direct CAPEX'!G34)</f>
        <v/>
      </c>
      <c r="M34" s="146" t="str">
        <f>IF('Direct CAPEX'!H34="","",'Direct CAPEX'!H34)</f>
        <v/>
      </c>
      <c r="N34" s="146" t="str">
        <f>IF('Direct CAPEX'!I34="","",'Direct CAPEX'!I34)</f>
        <v/>
      </c>
      <c r="O34" s="146" t="s">
        <v>108</v>
      </c>
      <c r="P34" s="146" t="s">
        <v>82</v>
      </c>
      <c r="Q34" s="146" t="s">
        <v>94</v>
      </c>
      <c r="R34" s="146"/>
      <c r="S34" s="409"/>
    </row>
    <row r="35" spans="2:19" ht="16" thickBot="1" x14ac:dyDescent="0.25">
      <c r="B35" s="499"/>
      <c r="C35" s="503"/>
      <c r="D35" s="417" t="str">
        <f>'Direct CAPEX'!A35</f>
        <v>Major and extraordinary repairs for other or combined physical assets</v>
      </c>
      <c r="E35" s="418">
        <f>'Direct CAPEX'!B35</f>
        <v>0</v>
      </c>
      <c r="F35" s="406">
        <f>'Direct CAPEX'!C35</f>
        <v>0</v>
      </c>
      <c r="G35" s="407">
        <f t="shared" si="0"/>
        <v>0</v>
      </c>
      <c r="H35" s="163"/>
      <c r="I35" s="146" t="str">
        <f>IF('Direct CAPEX'!D35="","",'Direct CAPEX'!D35)</f>
        <v/>
      </c>
      <c r="J35" s="146" t="str">
        <f>IF('Direct CAPEX'!E35="","",'Direct CAPEX'!E35)</f>
        <v/>
      </c>
      <c r="K35" s="146" t="str">
        <f>IF('Direct CAPEX'!F35="","",'Direct CAPEX'!F35)</f>
        <v/>
      </c>
      <c r="L35" s="146" t="str">
        <f>IF('Direct CAPEX'!G35="","",'Direct CAPEX'!G35)</f>
        <v/>
      </c>
      <c r="M35" s="146" t="str">
        <f>IF('Direct CAPEX'!H35="","",'Direct CAPEX'!H35)</f>
        <v/>
      </c>
      <c r="N35" s="146" t="str">
        <f>IF('Direct CAPEX'!I35="","",'Direct CAPEX'!I35)</f>
        <v/>
      </c>
      <c r="O35" s="146" t="s">
        <v>108</v>
      </c>
      <c r="P35" s="146" t="s">
        <v>82</v>
      </c>
      <c r="Q35" s="146" t="s">
        <v>94</v>
      </c>
      <c r="R35" s="146"/>
      <c r="S35" s="409"/>
    </row>
    <row r="36" spans="2:19" x14ac:dyDescent="0.2">
      <c r="B36" s="499"/>
      <c r="C36" s="501" t="s">
        <v>357</v>
      </c>
      <c r="D36" s="419" t="str">
        <f>'Direct CAPEX'!A40</f>
        <v>Financing costs for superstructure</v>
      </c>
      <c r="E36" s="150">
        <f>'Direct CAPEX'!B40</f>
        <v>0</v>
      </c>
      <c r="F36" s="342">
        <f>'Direct CAPEX'!C40</f>
        <v>0</v>
      </c>
      <c r="G36" s="150">
        <f t="shared" si="0"/>
        <v>0</v>
      </c>
      <c r="H36" s="163"/>
      <c r="I36" s="27" t="str">
        <f>IF('Direct CAPEX'!D40="","",'Direct CAPEX'!D40)</f>
        <v/>
      </c>
      <c r="J36" s="27" t="str">
        <f>IF('Direct CAPEX'!E40="","",'Direct CAPEX'!E40)</f>
        <v/>
      </c>
      <c r="K36" s="27" t="str">
        <f>K19</f>
        <v/>
      </c>
      <c r="L36" s="27" t="str">
        <f>L19</f>
        <v/>
      </c>
      <c r="M36" s="27" t="str">
        <f>IF('Direct CAPEX'!F40="","",'Direct CAPEX'!F40)</f>
        <v/>
      </c>
      <c r="N36" s="27" t="str">
        <f>IF('Direct CAPEX'!G40="","",'Direct CAPEX'!G40)</f>
        <v/>
      </c>
      <c r="O36" s="27" t="s">
        <v>108</v>
      </c>
      <c r="P36" s="27" t="s">
        <v>82</v>
      </c>
      <c r="Q36" s="27" t="s">
        <v>91</v>
      </c>
      <c r="R36" s="27"/>
      <c r="S36" s="344"/>
    </row>
    <row r="37" spans="2:19" x14ac:dyDescent="0.2">
      <c r="B37" s="499"/>
      <c r="C37" s="502"/>
      <c r="D37" s="419" t="str">
        <f>'Direct CAPEX'!A41</f>
        <v>Taxes for superstructure</v>
      </c>
      <c r="E37" s="150">
        <f>'Direct CAPEX'!B41</f>
        <v>0</v>
      </c>
      <c r="F37" s="342">
        <f>'Direct CAPEX'!C41</f>
        <v>0</v>
      </c>
      <c r="G37" s="150">
        <f t="shared" si="0"/>
        <v>0</v>
      </c>
      <c r="H37" s="163"/>
      <c r="I37" s="27" t="str">
        <f>IF('Direct CAPEX'!D41="","",'Direct CAPEX'!D41)</f>
        <v/>
      </c>
      <c r="J37" s="27" t="str">
        <f>IF('Direct CAPEX'!E41="","",'Direct CAPEX'!E41)</f>
        <v/>
      </c>
      <c r="K37" s="27" t="str">
        <f>K19</f>
        <v/>
      </c>
      <c r="L37" s="27" t="str">
        <f>L19</f>
        <v/>
      </c>
      <c r="M37" s="27" t="str">
        <f>IF('Direct CAPEX'!F41="","",'Direct CAPEX'!F41)</f>
        <v/>
      </c>
      <c r="N37" s="27" t="str">
        <f>IF('Direct CAPEX'!G41="","",'Direct CAPEX'!G41)</f>
        <v/>
      </c>
      <c r="O37" s="27" t="s">
        <v>108</v>
      </c>
      <c r="P37" s="27" t="s">
        <v>82</v>
      </c>
      <c r="Q37" s="27" t="s">
        <v>137</v>
      </c>
      <c r="R37" s="27"/>
      <c r="S37" s="344"/>
    </row>
    <row r="38" spans="2:19" x14ac:dyDescent="0.2">
      <c r="B38" s="499"/>
      <c r="C38" s="502"/>
      <c r="D38" s="419" t="str">
        <f>'Direct CAPEX'!A43</f>
        <v>Financing costs for container materials</v>
      </c>
      <c r="E38" s="150">
        <f>'Direct CAPEX'!B43</f>
        <v>0</v>
      </c>
      <c r="F38" s="342">
        <f>'Direct CAPEX'!C43</f>
        <v>0</v>
      </c>
      <c r="G38" s="150">
        <f t="shared" si="0"/>
        <v>0</v>
      </c>
      <c r="H38" s="163"/>
      <c r="I38" s="27" t="str">
        <f>IF('Direct CAPEX'!D43="","",'Direct CAPEX'!D43)</f>
        <v/>
      </c>
      <c r="J38" s="27" t="str">
        <f>IF('Direct CAPEX'!E43="","",'Direct CAPEX'!E43)</f>
        <v/>
      </c>
      <c r="K38" s="27" t="str">
        <f>K20</f>
        <v/>
      </c>
      <c r="L38" s="27" t="str">
        <f>L20</f>
        <v/>
      </c>
      <c r="M38" s="27" t="str">
        <f>IF('Direct CAPEX'!F43="","",'Direct CAPEX'!F43)</f>
        <v/>
      </c>
      <c r="N38" s="27" t="str">
        <f>IF('Direct CAPEX'!G43="","",'Direct CAPEX'!G43)</f>
        <v/>
      </c>
      <c r="O38" s="27" t="s">
        <v>108</v>
      </c>
      <c r="P38" s="27" t="s">
        <v>82</v>
      </c>
      <c r="Q38" s="27" t="s">
        <v>91</v>
      </c>
      <c r="R38" s="27"/>
      <c r="S38" s="344"/>
    </row>
    <row r="39" spans="2:19" x14ac:dyDescent="0.2">
      <c r="B39" s="499"/>
      <c r="C39" s="502"/>
      <c r="D39" s="419" t="str">
        <f>'Direct CAPEX'!A44</f>
        <v>Taxes for container materials</v>
      </c>
      <c r="E39" s="150">
        <f>'Direct CAPEX'!B44</f>
        <v>0</v>
      </c>
      <c r="F39" s="342">
        <f>'Direct CAPEX'!C44</f>
        <v>0</v>
      </c>
      <c r="G39" s="150">
        <f t="shared" si="0"/>
        <v>0</v>
      </c>
      <c r="H39" s="163"/>
      <c r="I39" s="27" t="str">
        <f>IF('Direct CAPEX'!D44="","",'Direct CAPEX'!D44)</f>
        <v/>
      </c>
      <c r="J39" s="27" t="str">
        <f>IF('Direct CAPEX'!E44="","",'Direct CAPEX'!E44)</f>
        <v/>
      </c>
      <c r="K39" s="27" t="str">
        <f>K20</f>
        <v/>
      </c>
      <c r="L39" s="27" t="str">
        <f>L20</f>
        <v/>
      </c>
      <c r="M39" s="27" t="str">
        <f>IF('Direct CAPEX'!F44="","",'Direct CAPEX'!F44)</f>
        <v/>
      </c>
      <c r="N39" s="27" t="str">
        <f>IF('Direct CAPEX'!G44="","",'Direct CAPEX'!G44)</f>
        <v/>
      </c>
      <c r="O39" s="27" t="s">
        <v>108</v>
      </c>
      <c r="P39" s="27" t="s">
        <v>82</v>
      </c>
      <c r="Q39" s="27" t="s">
        <v>137</v>
      </c>
      <c r="R39" s="27"/>
      <c r="S39" s="344"/>
    </row>
    <row r="40" spans="2:19" x14ac:dyDescent="0.2">
      <c r="B40" s="499"/>
      <c r="C40" s="502"/>
      <c r="D40" s="419" t="str">
        <f>'Direct CAPEX'!A46</f>
        <v>Financing costs for user interface</v>
      </c>
      <c r="E40" s="150">
        <f>'Direct CAPEX'!B46</f>
        <v>0</v>
      </c>
      <c r="F40" s="342">
        <f>'Direct CAPEX'!C46</f>
        <v>0</v>
      </c>
      <c r="G40" s="150">
        <f t="shared" ref="G40:G43" si="7">E40*F40</f>
        <v>0</v>
      </c>
      <c r="H40" s="163"/>
      <c r="I40" s="27" t="str">
        <f>IF('Direct CAPEX'!D46="","",'Direct CAPEX'!D46)</f>
        <v/>
      </c>
      <c r="J40" s="27" t="str">
        <f>IF('Direct CAPEX'!E46="","",'Direct CAPEX'!E46)</f>
        <v/>
      </c>
      <c r="K40" s="27" t="str">
        <f>K21</f>
        <v/>
      </c>
      <c r="L40" s="27" t="str">
        <f>L21</f>
        <v/>
      </c>
      <c r="M40" s="27" t="str">
        <f>IF('Direct CAPEX'!F46="","",'Direct CAPEX'!F46)</f>
        <v/>
      </c>
      <c r="N40" s="27" t="str">
        <f>IF('Direct CAPEX'!G46="","",'Direct CAPEX'!G46)</f>
        <v/>
      </c>
      <c r="O40" s="27" t="s">
        <v>108</v>
      </c>
      <c r="P40" s="27" t="s">
        <v>82</v>
      </c>
      <c r="Q40" s="27" t="s">
        <v>91</v>
      </c>
      <c r="R40" s="27"/>
      <c r="S40" s="344"/>
    </row>
    <row r="41" spans="2:19" x14ac:dyDescent="0.2">
      <c r="B41" s="499"/>
      <c r="C41" s="502"/>
      <c r="D41" s="419" t="str">
        <f>'Direct CAPEX'!A47</f>
        <v>Taxes for user interface</v>
      </c>
      <c r="E41" s="150">
        <f>'Direct CAPEX'!B47</f>
        <v>0</v>
      </c>
      <c r="F41" s="342">
        <f>'Direct CAPEX'!C47</f>
        <v>0</v>
      </c>
      <c r="G41" s="150">
        <f t="shared" si="7"/>
        <v>0</v>
      </c>
      <c r="H41" s="163"/>
      <c r="I41" s="27" t="str">
        <f>IF('Direct CAPEX'!D47="","",'Direct CAPEX'!D47)</f>
        <v/>
      </c>
      <c r="J41" s="27" t="str">
        <f>IF('Direct CAPEX'!E47="","",'Direct CAPEX'!E47)</f>
        <v/>
      </c>
      <c r="K41" s="27" t="str">
        <f>K21</f>
        <v/>
      </c>
      <c r="L41" s="27" t="str">
        <f>L21</f>
        <v/>
      </c>
      <c r="M41" s="27" t="str">
        <f>IF('Direct CAPEX'!F47="","",'Direct CAPEX'!F47)</f>
        <v/>
      </c>
      <c r="N41" s="27" t="str">
        <f>IF('Direct CAPEX'!G47="","",'Direct CAPEX'!G47)</f>
        <v/>
      </c>
      <c r="O41" s="27" t="s">
        <v>108</v>
      </c>
      <c r="P41" s="27" t="s">
        <v>82</v>
      </c>
      <c r="Q41" s="27" t="s">
        <v>137</v>
      </c>
      <c r="R41" s="27"/>
      <c r="S41" s="344"/>
    </row>
    <row r="42" spans="2:19" x14ac:dyDescent="0.2">
      <c r="B42" s="499"/>
      <c r="C42" s="502"/>
      <c r="D42" s="419" t="str">
        <f>'Direct CAPEX'!A49</f>
        <v>Financing costs not included above</v>
      </c>
      <c r="E42" s="150">
        <f>'Direct CAPEX'!B49</f>
        <v>0</v>
      </c>
      <c r="F42" s="342">
        <f>'Direct CAPEX'!C49</f>
        <v>0</v>
      </c>
      <c r="G42" s="150">
        <f t="shared" si="7"/>
        <v>0</v>
      </c>
      <c r="H42" s="163"/>
      <c r="I42" s="27" t="str">
        <f>IF('Direct CAPEX'!D49="","",'Direct CAPEX'!D49)</f>
        <v/>
      </c>
      <c r="J42" s="27" t="str">
        <f>IF('Direct CAPEX'!E49="","",'Direct CAPEX'!E49)</f>
        <v/>
      </c>
      <c r="K42" s="27" t="str">
        <f>K22</f>
        <v/>
      </c>
      <c r="L42" s="27" t="str">
        <f>L22</f>
        <v/>
      </c>
      <c r="M42" s="27" t="str">
        <f>IF('Direct CAPEX'!F49="","",'Direct CAPEX'!F49)</f>
        <v/>
      </c>
      <c r="N42" s="27" t="str">
        <f>IF('Direct CAPEX'!G49="","",'Direct CAPEX'!G49)</f>
        <v/>
      </c>
      <c r="O42" s="27" t="s">
        <v>108</v>
      </c>
      <c r="P42" s="27" t="s">
        <v>82</v>
      </c>
      <c r="Q42" s="27" t="s">
        <v>91</v>
      </c>
      <c r="R42" s="27"/>
      <c r="S42" s="344"/>
    </row>
    <row r="43" spans="2:19" ht="16" thickBot="1" x14ac:dyDescent="0.25">
      <c r="B43" s="500"/>
      <c r="C43" s="503"/>
      <c r="D43" s="420" t="str">
        <f>'Direct CAPEX'!A50</f>
        <v>Taxes not included above</v>
      </c>
      <c r="E43" s="350">
        <f>'Direct CAPEX'!B50</f>
        <v>0</v>
      </c>
      <c r="F43" s="349">
        <f>'Direct CAPEX'!C50</f>
        <v>0</v>
      </c>
      <c r="G43" s="350">
        <f t="shared" si="7"/>
        <v>0</v>
      </c>
      <c r="H43" s="351"/>
      <c r="I43" s="352" t="str">
        <f>IF('Direct CAPEX'!D50="","",'Direct CAPEX'!D50)</f>
        <v/>
      </c>
      <c r="J43" s="352" t="str">
        <f>IF('Direct CAPEX'!E50="","",'Direct CAPEX'!E50)</f>
        <v/>
      </c>
      <c r="K43" s="352" t="str">
        <f>K22</f>
        <v/>
      </c>
      <c r="L43" s="352" t="str">
        <f>L22</f>
        <v/>
      </c>
      <c r="M43" s="352" t="str">
        <f>IF('Direct CAPEX'!F50="","",'Direct CAPEX'!F50)</f>
        <v/>
      </c>
      <c r="N43" s="352" t="str">
        <f>IF('Direct CAPEX'!G50="","",'Direct CAPEX'!G50)</f>
        <v/>
      </c>
      <c r="O43" s="352" t="s">
        <v>108</v>
      </c>
      <c r="P43" s="352" t="s">
        <v>82</v>
      </c>
      <c r="Q43" s="352" t="s">
        <v>137</v>
      </c>
      <c r="R43" s="352"/>
      <c r="S43" s="353"/>
    </row>
    <row r="44" spans="2:19" ht="16" thickBot="1" x14ac:dyDescent="0.25">
      <c r="B44" s="498" t="s">
        <v>90</v>
      </c>
      <c r="C44" s="510" t="s">
        <v>356</v>
      </c>
      <c r="D44" s="354" t="str">
        <f>'Indirect CAPEX'!A7</f>
        <v>Land for office (if purchased or long-term upfront lease)</v>
      </c>
      <c r="E44" s="355">
        <f>'Indirect CAPEX'!B7</f>
        <v>0</v>
      </c>
      <c r="F44" s="356">
        <f>'Indirect CAPEX'!C7</f>
        <v>0</v>
      </c>
      <c r="G44" s="355">
        <f t="shared" si="0"/>
        <v>0</v>
      </c>
      <c r="H44" s="357"/>
      <c r="I44" s="358" t="str">
        <f>IF('Indirect CAPEX'!D7="","",'Indirect CAPEX'!D7)</f>
        <v/>
      </c>
      <c r="J44" s="358" t="str">
        <f>IF('Indirect CAPEX'!E7="","",IF('Indirect CAPEX'!E7="How confident are you about the reported cost?","",'Indirect CAPEX'!E7))</f>
        <v/>
      </c>
      <c r="K44" s="358" t="str">
        <f>IF('Indirect CAPEX'!F7="","",'Indirect CAPEX'!F7)</f>
        <v/>
      </c>
      <c r="L44" s="358" t="str">
        <f>IF('Indirect CAPEX'!G7="","",'Indirect CAPEX'!G7)</f>
        <v/>
      </c>
      <c r="M44" s="358" t="str">
        <f>IF('Indirect CAPEX'!H7="","",'Indirect CAPEX'!H7)</f>
        <v/>
      </c>
      <c r="N44" s="358" t="str">
        <f>IF('Indirect CAPEX'!I7="","",'Indirect CAPEX'!I7)</f>
        <v/>
      </c>
      <c r="O44" s="336" t="s">
        <v>108</v>
      </c>
      <c r="P44" s="336" t="s">
        <v>117</v>
      </c>
      <c r="Q44" s="336" t="s">
        <v>45</v>
      </c>
      <c r="R44" s="336"/>
      <c r="S44" s="324"/>
    </row>
    <row r="45" spans="2:19" ht="16" thickBot="1" x14ac:dyDescent="0.25">
      <c r="B45" s="499"/>
      <c r="C45" s="510"/>
      <c r="D45" s="359" t="str">
        <f>'Indirect CAPEX'!A8</f>
        <v>Purchase, construction or long-term lease of an office building</v>
      </c>
      <c r="E45" s="347">
        <f>'Indirect CAPEX'!B8</f>
        <v>0</v>
      </c>
      <c r="F45" s="346">
        <f>'Indirect CAPEX'!C8</f>
        <v>0</v>
      </c>
      <c r="G45" s="347">
        <f t="shared" si="0"/>
        <v>0</v>
      </c>
      <c r="H45" s="164"/>
      <c r="I45" s="147" t="str">
        <f>IF('Indirect CAPEX'!D8="","",'Indirect CAPEX'!D8)</f>
        <v/>
      </c>
      <c r="J45" s="358" t="str">
        <f>IF('Indirect CAPEX'!E8="","",IF('Indirect CAPEX'!E8="How confident are you about the reported cost?","",'Indirect CAPEX'!E8))</f>
        <v/>
      </c>
      <c r="K45" s="147" t="str">
        <f>IF('Indirect CAPEX'!F8="","",'Indirect CAPEX'!F8)</f>
        <v/>
      </c>
      <c r="L45" s="147" t="str">
        <f>IF('Indirect CAPEX'!G8="","",'Indirect CAPEX'!G8)</f>
        <v/>
      </c>
      <c r="M45" s="147" t="str">
        <f>IF('Indirect CAPEX'!H8="","",'Indirect CAPEX'!H8)</f>
        <v/>
      </c>
      <c r="N45" s="147" t="str">
        <f>IF('Indirect CAPEX'!I8="","",'Indirect CAPEX'!I8)</f>
        <v/>
      </c>
      <c r="O45" s="336" t="s">
        <v>108</v>
      </c>
      <c r="P45" s="336" t="s">
        <v>117</v>
      </c>
      <c r="Q45" s="26" t="s">
        <v>114</v>
      </c>
      <c r="R45" s="26"/>
      <c r="S45" s="330"/>
    </row>
    <row r="46" spans="2:19" ht="16" thickBot="1" x14ac:dyDescent="0.25">
      <c r="B46" s="499"/>
      <c r="C46" s="510"/>
      <c r="D46" s="359" t="str">
        <f>'Indirect CAPEX'!A9</f>
        <v>Office equipment (including furniture, computers, etc.)</v>
      </c>
      <c r="E46" s="347">
        <f>'Indirect CAPEX'!B9</f>
        <v>0</v>
      </c>
      <c r="F46" s="346">
        <f>'Indirect CAPEX'!C9</f>
        <v>0</v>
      </c>
      <c r="G46" s="347">
        <f t="shared" si="0"/>
        <v>0</v>
      </c>
      <c r="H46" s="164"/>
      <c r="I46" s="147" t="str">
        <f>IF('Indirect CAPEX'!D9="","",'Indirect CAPEX'!D9)</f>
        <v/>
      </c>
      <c r="J46" s="358" t="str">
        <f>IF('Indirect CAPEX'!E9="","",IF('Indirect CAPEX'!E9="How confident are you about the reported cost?","",'Indirect CAPEX'!E9))</f>
        <v/>
      </c>
      <c r="K46" s="147" t="str">
        <f>IF('Indirect CAPEX'!F9="","",'Indirect CAPEX'!F9)</f>
        <v/>
      </c>
      <c r="L46" s="147" t="str">
        <f>IF('Indirect CAPEX'!G9="","",'Indirect CAPEX'!G9)</f>
        <v/>
      </c>
      <c r="M46" s="147" t="str">
        <f>IF('Indirect CAPEX'!H9="","",'Indirect CAPEX'!H9)</f>
        <v/>
      </c>
      <c r="N46" s="147" t="str">
        <f>IF('Indirect CAPEX'!I9="","",'Indirect CAPEX'!I9)</f>
        <v/>
      </c>
      <c r="O46" s="336" t="s">
        <v>108</v>
      </c>
      <c r="P46" s="336" t="s">
        <v>117</v>
      </c>
      <c r="Q46" s="26" t="s">
        <v>118</v>
      </c>
      <c r="R46" s="26"/>
      <c r="S46" s="330"/>
    </row>
    <row r="47" spans="2:19" ht="16" thickBot="1" x14ac:dyDescent="0.25">
      <c r="B47" s="499"/>
      <c r="C47" s="510"/>
      <c r="D47" s="359" t="str">
        <f>'Indirect CAPEX'!A10</f>
        <v>Vehicles</v>
      </c>
      <c r="E47" s="347">
        <f>'Indirect CAPEX'!B10</f>
        <v>0</v>
      </c>
      <c r="F47" s="346">
        <f>'Indirect CAPEX'!C10</f>
        <v>0</v>
      </c>
      <c r="G47" s="347">
        <f t="shared" si="0"/>
        <v>0</v>
      </c>
      <c r="H47" s="164"/>
      <c r="I47" s="147" t="str">
        <f>IF('Indirect CAPEX'!D10="","",'Indirect CAPEX'!D10)</f>
        <v/>
      </c>
      <c r="J47" s="358" t="str">
        <f>IF('Indirect CAPEX'!E10="","",IF('Indirect CAPEX'!E10="How confident are you about the reported cost?","",'Indirect CAPEX'!E10))</f>
        <v/>
      </c>
      <c r="K47" s="147" t="str">
        <f>IF('Indirect CAPEX'!F10="","",'Indirect CAPEX'!F10)</f>
        <v/>
      </c>
      <c r="L47" s="147" t="str">
        <f>IF('Indirect CAPEX'!G10="","",'Indirect CAPEX'!G10)</f>
        <v/>
      </c>
      <c r="M47" s="147" t="str">
        <f>IF('Indirect CAPEX'!H10="","",'Indirect CAPEX'!H10)</f>
        <v/>
      </c>
      <c r="N47" s="147" t="str">
        <f>IF('Indirect CAPEX'!I10="","",'Indirect CAPEX'!I10)</f>
        <v/>
      </c>
      <c r="O47" s="336" t="s">
        <v>108</v>
      </c>
      <c r="P47" s="336" t="s">
        <v>117</v>
      </c>
      <c r="Q47" s="26" t="s">
        <v>118</v>
      </c>
      <c r="R47" s="26"/>
      <c r="S47" s="330"/>
    </row>
    <row r="48" spans="2:19" ht="16" thickBot="1" x14ac:dyDescent="0.25">
      <c r="B48" s="499"/>
      <c r="C48" s="510"/>
      <c r="D48" s="359" t="str">
        <f>'Indirect CAPEX'!A11</f>
        <v>Other or combined physical assets</v>
      </c>
      <c r="E48" s="347">
        <f>'Indirect CAPEX'!B11</f>
        <v>0</v>
      </c>
      <c r="F48" s="346">
        <f>'Indirect CAPEX'!C11</f>
        <v>0</v>
      </c>
      <c r="G48" s="347">
        <f t="shared" si="0"/>
        <v>0</v>
      </c>
      <c r="H48" s="164"/>
      <c r="I48" s="147" t="str">
        <f>IF('Indirect CAPEX'!D11="","",'Indirect CAPEX'!D11)</f>
        <v/>
      </c>
      <c r="J48" s="358" t="str">
        <f>IF('Indirect CAPEX'!E11="","",IF('Indirect CAPEX'!E11="How confident are you about the reported cost?","",'Indirect CAPEX'!E11))</f>
        <v/>
      </c>
      <c r="K48" s="147" t="str">
        <f>IF('Indirect CAPEX'!F11="","",'Indirect CAPEX'!F11)</f>
        <v/>
      </c>
      <c r="L48" s="147" t="str">
        <f>IF('Indirect CAPEX'!G11="","",'Indirect CAPEX'!G11)</f>
        <v/>
      </c>
      <c r="M48" s="147" t="str">
        <f>IF('Indirect CAPEX'!H11="","",'Indirect CAPEX'!H11)</f>
        <v/>
      </c>
      <c r="N48" s="147" t="str">
        <f>IF('Indirect CAPEX'!I11="","",'Indirect CAPEX'!I11)</f>
        <v/>
      </c>
      <c r="O48" s="336" t="s">
        <v>108</v>
      </c>
      <c r="P48" s="336" t="s">
        <v>117</v>
      </c>
      <c r="Q48" s="26" t="s">
        <v>128</v>
      </c>
      <c r="R48" s="26"/>
      <c r="S48" s="330"/>
    </row>
    <row r="49" spans="2:19" ht="16" thickBot="1" x14ac:dyDescent="0.25">
      <c r="B49" s="499"/>
      <c r="C49" s="511" t="s">
        <v>358</v>
      </c>
      <c r="D49" s="348" t="str">
        <f>'Indirect CAPEX'!A15</f>
        <v>Major and extraordinary repairs for land for office building</v>
      </c>
      <c r="E49" s="150">
        <f>'Indirect CAPEX'!B15</f>
        <v>0</v>
      </c>
      <c r="F49" s="342">
        <f>'Indirect CAPEX'!C15</f>
        <v>0</v>
      </c>
      <c r="G49" s="150">
        <f t="shared" si="0"/>
        <v>0</v>
      </c>
      <c r="H49" s="163"/>
      <c r="I49" s="27" t="str">
        <f>IF('Indirect CAPEX'!D15="","",'Indirect CAPEX'!D15)</f>
        <v/>
      </c>
      <c r="J49" s="27" t="str">
        <f>IF('Indirect CAPEX'!E15="","",IF('Indirect CAPEX'!E15="How confident are you about the reported cost?","",'Indirect CAPEX'!E15))</f>
        <v/>
      </c>
      <c r="K49" s="27" t="str">
        <f>IF('Indirect CAPEX'!F15="","",'Indirect CAPEX'!F15)</f>
        <v/>
      </c>
      <c r="L49" s="27" t="str">
        <f>IF('Indirect CAPEX'!G15="","",'Indirect CAPEX'!G15)</f>
        <v/>
      </c>
      <c r="M49" s="27" t="str">
        <f>IF('Indirect CAPEX'!H15="","",'Indirect CAPEX'!H15)</f>
        <v/>
      </c>
      <c r="N49" s="27" t="str">
        <f>IF('Indirect CAPEX'!I15="","",'Indirect CAPEX'!I15)</f>
        <v/>
      </c>
      <c r="O49" s="27" t="s">
        <v>108</v>
      </c>
      <c r="P49" s="27" t="s">
        <v>117</v>
      </c>
      <c r="Q49" s="27" t="s">
        <v>94</v>
      </c>
      <c r="R49" s="27"/>
      <c r="S49" s="344"/>
    </row>
    <row r="50" spans="2:19" ht="16" thickBot="1" x14ac:dyDescent="0.25">
      <c r="B50" s="499"/>
      <c r="C50" s="511"/>
      <c r="D50" s="348" t="str">
        <f>'Indirect CAPEX'!A16</f>
        <v>Major and extraordinary repairs for office building</v>
      </c>
      <c r="E50" s="150">
        <f>'Indirect CAPEX'!B16</f>
        <v>0</v>
      </c>
      <c r="F50" s="342">
        <f>'Indirect CAPEX'!C16</f>
        <v>0</v>
      </c>
      <c r="G50" s="150">
        <f t="shared" si="0"/>
        <v>0</v>
      </c>
      <c r="H50" s="163"/>
      <c r="I50" s="27" t="str">
        <f>IF('Indirect CAPEX'!D16="","",'Indirect CAPEX'!D16)</f>
        <v/>
      </c>
      <c r="J50" s="27" t="str">
        <f>IF('Indirect CAPEX'!E16="","",IF('Indirect CAPEX'!E16="How confident are you about the reported cost?","",'Indirect CAPEX'!E16))</f>
        <v/>
      </c>
      <c r="K50" s="27" t="str">
        <f>IF('Indirect CAPEX'!F16="","",'Indirect CAPEX'!F16)</f>
        <v/>
      </c>
      <c r="L50" s="27" t="str">
        <f>IF('Indirect CAPEX'!G16="","",'Indirect CAPEX'!G16)</f>
        <v/>
      </c>
      <c r="M50" s="27" t="str">
        <f>IF('Indirect CAPEX'!H16="","",'Indirect CAPEX'!H16)</f>
        <v/>
      </c>
      <c r="N50" s="27" t="str">
        <f>IF('Indirect CAPEX'!I16="","",'Indirect CAPEX'!I16)</f>
        <v/>
      </c>
      <c r="O50" s="27" t="s">
        <v>108</v>
      </c>
      <c r="P50" s="27" t="s">
        <v>117</v>
      </c>
      <c r="Q50" s="27" t="s">
        <v>94</v>
      </c>
      <c r="R50" s="27"/>
      <c r="S50" s="344"/>
    </row>
    <row r="51" spans="2:19" ht="16" thickBot="1" x14ac:dyDescent="0.25">
      <c r="B51" s="499"/>
      <c r="C51" s="511"/>
      <c r="D51" s="348" t="str">
        <f>'Indirect CAPEX'!A17</f>
        <v>Major and extraordinary repairs for office equipment</v>
      </c>
      <c r="E51" s="150">
        <f>'Indirect CAPEX'!B17</f>
        <v>0</v>
      </c>
      <c r="F51" s="342">
        <f>'Indirect CAPEX'!C17</f>
        <v>0</v>
      </c>
      <c r="G51" s="150">
        <f t="shared" si="0"/>
        <v>0</v>
      </c>
      <c r="H51" s="163"/>
      <c r="I51" s="27" t="str">
        <f>IF('Indirect CAPEX'!D17="","",'Indirect CAPEX'!D17)</f>
        <v/>
      </c>
      <c r="J51" s="27" t="str">
        <f>IF('Indirect CAPEX'!E17="","",IF('Indirect CAPEX'!E17="How confident are you about the reported cost?","",'Indirect CAPEX'!E17))</f>
        <v/>
      </c>
      <c r="K51" s="27" t="str">
        <f>IF('Indirect CAPEX'!F17="","",'Indirect CAPEX'!F17)</f>
        <v/>
      </c>
      <c r="L51" s="27" t="str">
        <f>IF('Indirect CAPEX'!G17="","",'Indirect CAPEX'!G17)</f>
        <v/>
      </c>
      <c r="M51" s="27" t="str">
        <f>IF('Indirect CAPEX'!H17="","",'Indirect CAPEX'!H17)</f>
        <v/>
      </c>
      <c r="N51" s="27" t="str">
        <f>IF('Indirect CAPEX'!I17="","",'Indirect CAPEX'!I17)</f>
        <v/>
      </c>
      <c r="O51" s="27" t="s">
        <v>108</v>
      </c>
      <c r="P51" s="27" t="s">
        <v>117</v>
      </c>
      <c r="Q51" s="27" t="s">
        <v>94</v>
      </c>
      <c r="R51" s="27"/>
      <c r="S51" s="344"/>
    </row>
    <row r="52" spans="2:19" ht="16" thickBot="1" x14ac:dyDescent="0.25">
      <c r="B52" s="499"/>
      <c r="C52" s="511"/>
      <c r="D52" s="348" t="str">
        <f>'Indirect CAPEX'!A18</f>
        <v>Major and extraordinary repairs for vehicles</v>
      </c>
      <c r="E52" s="150">
        <f>'Indirect CAPEX'!B18</f>
        <v>0</v>
      </c>
      <c r="F52" s="342">
        <f>'Indirect CAPEX'!C18</f>
        <v>0</v>
      </c>
      <c r="G52" s="150">
        <f t="shared" si="0"/>
        <v>0</v>
      </c>
      <c r="H52" s="163"/>
      <c r="I52" s="27" t="str">
        <f>IF('Indirect CAPEX'!D18="","",'Indirect CAPEX'!D18)</f>
        <v/>
      </c>
      <c r="J52" s="27" t="str">
        <f>IF('Indirect CAPEX'!E18="","",IF('Indirect CAPEX'!E18="How confident are you about the reported cost?","",'Indirect CAPEX'!E18))</f>
        <v/>
      </c>
      <c r="K52" s="27" t="str">
        <f>IF('Indirect CAPEX'!F18="","",'Indirect CAPEX'!F18)</f>
        <v/>
      </c>
      <c r="L52" s="27" t="str">
        <f>IF('Indirect CAPEX'!G18="","",'Indirect CAPEX'!G18)</f>
        <v/>
      </c>
      <c r="M52" s="27" t="str">
        <f>IF('Indirect CAPEX'!H18="","",'Indirect CAPEX'!H18)</f>
        <v/>
      </c>
      <c r="N52" s="27" t="str">
        <f>IF('Indirect CAPEX'!I18="","",'Indirect CAPEX'!I18)</f>
        <v/>
      </c>
      <c r="O52" s="27" t="s">
        <v>108</v>
      </c>
      <c r="P52" s="27" t="s">
        <v>117</v>
      </c>
      <c r="Q52" s="27" t="s">
        <v>94</v>
      </c>
      <c r="R52" s="27"/>
      <c r="S52" s="344"/>
    </row>
    <row r="53" spans="2:19" ht="16" thickBot="1" x14ac:dyDescent="0.25">
      <c r="B53" s="499"/>
      <c r="C53" s="511"/>
      <c r="D53" s="348" t="str">
        <f>'Indirect CAPEX'!A19</f>
        <v>Other or combined major and extraordinary repairs</v>
      </c>
      <c r="E53" s="150">
        <f>'Indirect CAPEX'!B19</f>
        <v>0</v>
      </c>
      <c r="F53" s="342">
        <f>'Indirect CAPEX'!C19</f>
        <v>0</v>
      </c>
      <c r="G53" s="150">
        <f t="shared" si="0"/>
        <v>0</v>
      </c>
      <c r="H53" s="163"/>
      <c r="I53" s="27" t="str">
        <f>IF('Indirect CAPEX'!D19="","",'Indirect CAPEX'!D19)</f>
        <v/>
      </c>
      <c r="J53" s="27" t="str">
        <f>IF('Indirect CAPEX'!E19="","",IF('Indirect CAPEX'!E19="How confident are you about the reported cost?","",'Indirect CAPEX'!E19))</f>
        <v/>
      </c>
      <c r="K53" s="27" t="str">
        <f>IF('Indirect CAPEX'!F19="","",'Indirect CAPEX'!F19)</f>
        <v/>
      </c>
      <c r="L53" s="27" t="str">
        <f>IF('Indirect CAPEX'!G19="","",'Indirect CAPEX'!G19)</f>
        <v/>
      </c>
      <c r="M53" s="27" t="str">
        <f>IF('Indirect CAPEX'!H19="","",'Indirect CAPEX'!H19)</f>
        <v/>
      </c>
      <c r="N53" s="27" t="str">
        <f>IF('Indirect CAPEX'!I19="","",'Indirect CAPEX'!I19)</f>
        <v/>
      </c>
      <c r="O53" s="27" t="s">
        <v>108</v>
      </c>
      <c r="P53" s="27" t="s">
        <v>117</v>
      </c>
      <c r="Q53" s="27" t="s">
        <v>94</v>
      </c>
      <c r="R53" s="27"/>
      <c r="S53" s="344"/>
    </row>
    <row r="54" spans="2:19" ht="16" thickBot="1" x14ac:dyDescent="0.25">
      <c r="B54" s="499"/>
      <c r="C54" s="511" t="s">
        <v>357</v>
      </c>
      <c r="D54" s="345" t="str">
        <f>'Indirect CAPEX'!A24</f>
        <v>Financing costs for land</v>
      </c>
      <c r="E54" s="347">
        <f>'Indirect CAPEX'!B24</f>
        <v>0</v>
      </c>
      <c r="F54" s="346">
        <f>'Indirect CAPEX'!C24</f>
        <v>0</v>
      </c>
      <c r="G54" s="347">
        <f t="shared" si="0"/>
        <v>0</v>
      </c>
      <c r="H54" s="164"/>
      <c r="I54" s="147" t="str">
        <f>IF('Indirect CAPEX'!D24="","",'Indirect CAPEX'!D24)</f>
        <v/>
      </c>
      <c r="J54" s="358" t="str">
        <f>IF('Indirect CAPEX'!E24="","",IF('Indirect CAPEX'!E24="How confident are you about the reported cost?","",'Indirect CAPEX'!E24))</f>
        <v/>
      </c>
      <c r="K54" s="147" t="str">
        <f>K44</f>
        <v/>
      </c>
      <c r="L54" s="147" t="str">
        <f>L44</f>
        <v/>
      </c>
      <c r="M54" s="147" t="str">
        <f>IF('Indirect CAPEX'!F24="","",'Indirect CAPEX'!F24)</f>
        <v/>
      </c>
      <c r="N54" s="147" t="str">
        <f>IF('Indirect CAPEX'!G24="","",'Indirect CAPEX'!G24)</f>
        <v/>
      </c>
      <c r="O54" s="26" t="s">
        <v>108</v>
      </c>
      <c r="P54" s="26" t="s">
        <v>117</v>
      </c>
      <c r="Q54" s="26" t="s">
        <v>91</v>
      </c>
      <c r="R54" s="26"/>
      <c r="S54" s="330"/>
    </row>
    <row r="55" spans="2:19" ht="16" thickBot="1" x14ac:dyDescent="0.25">
      <c r="B55" s="499"/>
      <c r="C55" s="511"/>
      <c r="D55" s="345" t="str">
        <f>'Indirect CAPEX'!A25</f>
        <v>Taxes for land</v>
      </c>
      <c r="E55" s="347">
        <f>'Indirect CAPEX'!B25</f>
        <v>0</v>
      </c>
      <c r="F55" s="346">
        <f>'Indirect CAPEX'!C25</f>
        <v>0</v>
      </c>
      <c r="G55" s="347">
        <f t="shared" si="0"/>
        <v>0</v>
      </c>
      <c r="H55" s="164"/>
      <c r="I55" s="147" t="str">
        <f>IF('Indirect CAPEX'!D25="","",'Indirect CAPEX'!D25)</f>
        <v/>
      </c>
      <c r="J55" s="358" t="str">
        <f>IF('Indirect CAPEX'!E25="","",IF('Indirect CAPEX'!E25="How confident are you about the reported cost?","",'Indirect CAPEX'!E25))</f>
        <v/>
      </c>
      <c r="K55" s="147" t="str">
        <f>K44</f>
        <v/>
      </c>
      <c r="L55" s="147" t="str">
        <f>L44</f>
        <v/>
      </c>
      <c r="M55" s="147" t="str">
        <f>IF('Indirect CAPEX'!F25="","",'Indirect CAPEX'!F25)</f>
        <v/>
      </c>
      <c r="N55" s="147" t="str">
        <f>IF('Indirect CAPEX'!G25="","",'Indirect CAPEX'!G25)</f>
        <v/>
      </c>
      <c r="O55" s="26" t="s">
        <v>108</v>
      </c>
      <c r="P55" s="26" t="s">
        <v>117</v>
      </c>
      <c r="Q55" s="26" t="s">
        <v>137</v>
      </c>
      <c r="R55" s="26"/>
      <c r="S55" s="330"/>
    </row>
    <row r="56" spans="2:19" ht="16" thickBot="1" x14ac:dyDescent="0.25">
      <c r="B56" s="499"/>
      <c r="C56" s="511"/>
      <c r="D56" s="345" t="str">
        <f>'Indirect CAPEX'!A27</f>
        <v>Financing costs for office building</v>
      </c>
      <c r="E56" s="347">
        <f>'Indirect CAPEX'!B27</f>
        <v>0</v>
      </c>
      <c r="F56" s="346">
        <f>'Indirect CAPEX'!C27</f>
        <v>0</v>
      </c>
      <c r="G56" s="347">
        <f t="shared" si="0"/>
        <v>0</v>
      </c>
      <c r="H56" s="164"/>
      <c r="I56" s="147" t="str">
        <f>IF('Indirect CAPEX'!D27="","",'Indirect CAPEX'!D27)</f>
        <v/>
      </c>
      <c r="J56" s="358" t="str">
        <f>IF('Indirect CAPEX'!E27="","",IF('Indirect CAPEX'!E27="How confident are you about the reported cost?","",'Indirect CAPEX'!E27))</f>
        <v/>
      </c>
      <c r="K56" s="147" t="str">
        <f>K45</f>
        <v/>
      </c>
      <c r="L56" s="147" t="str">
        <f>L45</f>
        <v/>
      </c>
      <c r="M56" s="147" t="str">
        <f>IF('Indirect CAPEX'!F27="","",'Indirect CAPEX'!F27)</f>
        <v/>
      </c>
      <c r="N56" s="147" t="str">
        <f>IF('Indirect CAPEX'!G27="","",'Indirect CAPEX'!G27)</f>
        <v/>
      </c>
      <c r="O56" s="26" t="s">
        <v>108</v>
      </c>
      <c r="P56" s="26" t="s">
        <v>117</v>
      </c>
      <c r="Q56" s="26" t="s">
        <v>91</v>
      </c>
      <c r="R56" s="26"/>
      <c r="S56" s="330"/>
    </row>
    <row r="57" spans="2:19" ht="16" thickBot="1" x14ac:dyDescent="0.25">
      <c r="B57" s="499"/>
      <c r="C57" s="511"/>
      <c r="D57" s="345" t="str">
        <f>'Indirect CAPEX'!A28</f>
        <v>Taxes for office building</v>
      </c>
      <c r="E57" s="347">
        <f>'Indirect CAPEX'!B28</f>
        <v>0</v>
      </c>
      <c r="F57" s="346">
        <f>'Indirect CAPEX'!C28</f>
        <v>0</v>
      </c>
      <c r="G57" s="347">
        <f t="shared" si="0"/>
        <v>0</v>
      </c>
      <c r="H57" s="164"/>
      <c r="I57" s="147" t="str">
        <f>IF('Indirect CAPEX'!D28="","",'Indirect CAPEX'!D28)</f>
        <v/>
      </c>
      <c r="J57" s="358" t="str">
        <f>IF('Indirect CAPEX'!E28="","",IF('Indirect CAPEX'!E28="How confident are you about the reported cost?","",'Indirect CAPEX'!E28))</f>
        <v/>
      </c>
      <c r="K57" s="147" t="str">
        <f>K45</f>
        <v/>
      </c>
      <c r="L57" s="147" t="str">
        <f>L45</f>
        <v/>
      </c>
      <c r="M57" s="147" t="str">
        <f>IF('Indirect CAPEX'!F28="","",'Indirect CAPEX'!F28)</f>
        <v/>
      </c>
      <c r="N57" s="147" t="str">
        <f>IF('Indirect CAPEX'!G28="","",'Indirect CAPEX'!G28)</f>
        <v/>
      </c>
      <c r="O57" s="26" t="s">
        <v>108</v>
      </c>
      <c r="P57" s="26" t="s">
        <v>117</v>
      </c>
      <c r="Q57" s="26" t="s">
        <v>137</v>
      </c>
      <c r="R57" s="26"/>
      <c r="S57" s="330"/>
    </row>
    <row r="58" spans="2:19" ht="16" thickBot="1" x14ac:dyDescent="0.25">
      <c r="B58" s="499"/>
      <c r="C58" s="511"/>
      <c r="D58" s="345" t="str">
        <f>'Indirect CAPEX'!A30</f>
        <v>Financing costs for office equipment</v>
      </c>
      <c r="E58" s="347">
        <f>'Indirect CAPEX'!B30</f>
        <v>0</v>
      </c>
      <c r="F58" s="346">
        <f>'Indirect CAPEX'!C30</f>
        <v>0</v>
      </c>
      <c r="G58" s="347">
        <f t="shared" si="0"/>
        <v>0</v>
      </c>
      <c r="H58" s="164"/>
      <c r="I58" s="147" t="str">
        <f>IF('Indirect CAPEX'!D30="","",'Indirect CAPEX'!D30)</f>
        <v/>
      </c>
      <c r="J58" s="358" t="str">
        <f>IF('Indirect CAPEX'!E30="","",IF('Indirect CAPEX'!E30="How confident are you about the reported cost?","",'Indirect CAPEX'!E30))</f>
        <v/>
      </c>
      <c r="K58" s="147" t="str">
        <f>K46</f>
        <v/>
      </c>
      <c r="L58" s="147" t="str">
        <f>L46</f>
        <v/>
      </c>
      <c r="M58" s="147" t="str">
        <f>IF('Indirect CAPEX'!F30="","",'Indirect CAPEX'!F30)</f>
        <v/>
      </c>
      <c r="N58" s="147" t="str">
        <f>IF('Indirect CAPEX'!G30="","",'Indirect CAPEX'!G30)</f>
        <v/>
      </c>
      <c r="O58" s="26" t="s">
        <v>108</v>
      </c>
      <c r="P58" s="26" t="s">
        <v>117</v>
      </c>
      <c r="Q58" s="26" t="s">
        <v>91</v>
      </c>
      <c r="R58" s="26"/>
      <c r="S58" s="330"/>
    </row>
    <row r="59" spans="2:19" ht="16" thickBot="1" x14ac:dyDescent="0.25">
      <c r="B59" s="499"/>
      <c r="C59" s="511"/>
      <c r="D59" s="345" t="str">
        <f>'Indirect CAPEX'!A31</f>
        <v>Taxes for office equipment</v>
      </c>
      <c r="E59" s="347">
        <f>'Indirect CAPEX'!B31</f>
        <v>0</v>
      </c>
      <c r="F59" s="346">
        <f>'Indirect CAPEX'!C31</f>
        <v>0</v>
      </c>
      <c r="G59" s="347">
        <f t="shared" si="0"/>
        <v>0</v>
      </c>
      <c r="H59" s="164"/>
      <c r="I59" s="147" t="str">
        <f>IF('Indirect CAPEX'!D31="","",'Indirect CAPEX'!D31)</f>
        <v/>
      </c>
      <c r="J59" s="358" t="str">
        <f>IF('Indirect CAPEX'!E31="","",IF('Indirect CAPEX'!E31="How confident are you about the reported cost?","",'Indirect CAPEX'!E31))</f>
        <v/>
      </c>
      <c r="K59" s="147" t="str">
        <f>K46</f>
        <v/>
      </c>
      <c r="L59" s="147" t="str">
        <f>L46</f>
        <v/>
      </c>
      <c r="M59" s="147" t="str">
        <f>IF('Indirect CAPEX'!F31="","",'Indirect CAPEX'!F31)</f>
        <v/>
      </c>
      <c r="N59" s="147" t="str">
        <f>IF('Indirect CAPEX'!G31="","",'Indirect CAPEX'!G31)</f>
        <v/>
      </c>
      <c r="O59" s="26" t="s">
        <v>108</v>
      </c>
      <c r="P59" s="26" t="s">
        <v>117</v>
      </c>
      <c r="Q59" s="26" t="s">
        <v>137</v>
      </c>
      <c r="R59" s="26"/>
      <c r="S59" s="330"/>
    </row>
    <row r="60" spans="2:19" ht="16" thickBot="1" x14ac:dyDescent="0.25">
      <c r="B60" s="499"/>
      <c r="C60" s="511"/>
      <c r="D60" s="345" t="str">
        <f>'Indirect CAPEX'!A33</f>
        <v>Financing costs for vehicles</v>
      </c>
      <c r="E60" s="347">
        <f>'Indirect CAPEX'!B33</f>
        <v>0</v>
      </c>
      <c r="F60" s="346">
        <f>'Indirect CAPEX'!C33</f>
        <v>0</v>
      </c>
      <c r="G60" s="347">
        <f t="shared" si="0"/>
        <v>0</v>
      </c>
      <c r="H60" s="164"/>
      <c r="I60" s="147" t="str">
        <f>IF('Indirect CAPEX'!D33="","",'Indirect CAPEX'!D33)</f>
        <v/>
      </c>
      <c r="J60" s="358" t="str">
        <f>IF('Indirect CAPEX'!E33="","",IF('Indirect CAPEX'!E33="How confident are you about the reported cost?","",'Indirect CAPEX'!E33))</f>
        <v/>
      </c>
      <c r="K60" s="147" t="str">
        <f>K47</f>
        <v/>
      </c>
      <c r="L60" s="147" t="str">
        <f>L47</f>
        <v/>
      </c>
      <c r="M60" s="147" t="str">
        <f>IF('Indirect CAPEX'!F33="","",'Indirect CAPEX'!F33)</f>
        <v/>
      </c>
      <c r="N60" s="147" t="str">
        <f>IF('Indirect CAPEX'!G33="","",'Indirect CAPEX'!G33)</f>
        <v/>
      </c>
      <c r="O60" s="26" t="s">
        <v>108</v>
      </c>
      <c r="P60" s="26" t="s">
        <v>117</v>
      </c>
      <c r="Q60" s="26" t="s">
        <v>91</v>
      </c>
      <c r="R60" s="26"/>
      <c r="S60" s="330"/>
    </row>
    <row r="61" spans="2:19" ht="16" thickBot="1" x14ac:dyDescent="0.25">
      <c r="B61" s="499"/>
      <c r="C61" s="511"/>
      <c r="D61" s="345" t="str">
        <f>'Indirect CAPEX'!A34</f>
        <v>Taxes for vehicles</v>
      </c>
      <c r="E61" s="347">
        <f>'Indirect CAPEX'!B34</f>
        <v>0</v>
      </c>
      <c r="F61" s="346">
        <f>'Indirect CAPEX'!C34</f>
        <v>0</v>
      </c>
      <c r="G61" s="347">
        <f t="shared" si="0"/>
        <v>0</v>
      </c>
      <c r="H61" s="164"/>
      <c r="I61" s="147" t="str">
        <f>IF('Indirect CAPEX'!D34="","",'Indirect CAPEX'!D34)</f>
        <v/>
      </c>
      <c r="J61" s="358" t="str">
        <f>IF('Indirect CAPEX'!E34="","",IF('Indirect CAPEX'!E34="How confident are you about the reported cost?","",'Indirect CAPEX'!E34))</f>
        <v/>
      </c>
      <c r="K61" s="147" t="str">
        <f>K47</f>
        <v/>
      </c>
      <c r="L61" s="147" t="str">
        <f>L47</f>
        <v/>
      </c>
      <c r="M61" s="147" t="str">
        <f>IF('Indirect CAPEX'!F34="","",'Indirect CAPEX'!F34)</f>
        <v/>
      </c>
      <c r="N61" s="147" t="str">
        <f>IF('Indirect CAPEX'!G34="","",'Indirect CAPEX'!G34)</f>
        <v/>
      </c>
      <c r="O61" s="26" t="s">
        <v>108</v>
      </c>
      <c r="P61" s="26" t="s">
        <v>117</v>
      </c>
      <c r="Q61" s="26" t="s">
        <v>137</v>
      </c>
      <c r="R61" s="26"/>
      <c r="S61" s="330"/>
    </row>
    <row r="62" spans="2:19" ht="16" thickBot="1" x14ac:dyDescent="0.25">
      <c r="B62" s="499"/>
      <c r="C62" s="511"/>
      <c r="D62" s="345" t="str">
        <f>'Indirect CAPEX'!A36</f>
        <v>Financing costs for other physical assets</v>
      </c>
      <c r="E62" s="347">
        <f>'Indirect CAPEX'!B36</f>
        <v>0</v>
      </c>
      <c r="F62" s="346">
        <f>'Indirect CAPEX'!C36</f>
        <v>0</v>
      </c>
      <c r="G62" s="347">
        <f t="shared" si="0"/>
        <v>0</v>
      </c>
      <c r="H62" s="164"/>
      <c r="I62" s="147" t="str">
        <f>IF('Indirect CAPEX'!D36="","",'Indirect CAPEX'!D36)</f>
        <v/>
      </c>
      <c r="J62" s="358" t="str">
        <f>IF('Indirect CAPEX'!E36="","",IF('Indirect CAPEX'!E36="How confident are you about the reported cost?","",'Indirect CAPEX'!E36))</f>
        <v/>
      </c>
      <c r="K62" s="147" t="str">
        <f>K48</f>
        <v/>
      </c>
      <c r="L62" s="147" t="str">
        <f>L48</f>
        <v/>
      </c>
      <c r="M62" s="147" t="str">
        <f>IF('Indirect CAPEX'!F36="","",'Indirect CAPEX'!F36)</f>
        <v/>
      </c>
      <c r="N62" s="147" t="str">
        <f>IF('Indirect CAPEX'!G36="","",'Indirect CAPEX'!G36)</f>
        <v/>
      </c>
      <c r="O62" s="26" t="s">
        <v>108</v>
      </c>
      <c r="P62" s="26" t="s">
        <v>117</v>
      </c>
      <c r="Q62" s="26" t="s">
        <v>91</v>
      </c>
      <c r="R62" s="26"/>
      <c r="S62" s="330"/>
    </row>
    <row r="63" spans="2:19" ht="16" thickBot="1" x14ac:dyDescent="0.25">
      <c r="B63" s="499"/>
      <c r="C63" s="511"/>
      <c r="D63" s="345" t="str">
        <f>'Indirect CAPEX'!A37</f>
        <v>Taxes for other physical assets</v>
      </c>
      <c r="E63" s="347">
        <f>'Indirect CAPEX'!B37</f>
        <v>0</v>
      </c>
      <c r="F63" s="346">
        <f>'Indirect CAPEX'!C37</f>
        <v>0</v>
      </c>
      <c r="G63" s="347">
        <f t="shared" si="0"/>
        <v>0</v>
      </c>
      <c r="H63" s="164"/>
      <c r="I63" s="147" t="str">
        <f>IF('Indirect CAPEX'!D37="","",'Indirect CAPEX'!D37)</f>
        <v/>
      </c>
      <c r="J63" s="358" t="str">
        <f>IF('Indirect CAPEX'!E37="","",IF('Indirect CAPEX'!E37="How confident are you about the reported cost?","",'Indirect CAPEX'!E37))</f>
        <v/>
      </c>
      <c r="K63" s="147" t="str">
        <f>K48</f>
        <v/>
      </c>
      <c r="L63" s="147" t="str">
        <f>L48</f>
        <v/>
      </c>
      <c r="M63" s="147" t="str">
        <f>IF('Indirect CAPEX'!F37="","",'Indirect CAPEX'!F37)</f>
        <v/>
      </c>
      <c r="N63" s="147" t="str">
        <f>IF('Indirect CAPEX'!G37="","",'Indirect CAPEX'!G37)</f>
        <v/>
      </c>
      <c r="O63" s="26" t="s">
        <v>108</v>
      </c>
      <c r="P63" s="26" t="s">
        <v>117</v>
      </c>
      <c r="Q63" s="26" t="s">
        <v>137</v>
      </c>
      <c r="R63" s="26"/>
      <c r="S63" s="330"/>
    </row>
    <row r="64" spans="2:19" ht="28" customHeight="1" thickBot="1" x14ac:dyDescent="0.25">
      <c r="B64" s="499"/>
      <c r="C64" s="360" t="s">
        <v>591</v>
      </c>
      <c r="D64" s="361" t="str">
        <f>'Indirect CAPEX'!A41</f>
        <v>One-time or infrequent staff training costs</v>
      </c>
      <c r="E64" s="362">
        <f>'Indirect CAPEX'!B41</f>
        <v>0</v>
      </c>
      <c r="F64" s="363">
        <f>'Indirect CAPEX'!C41</f>
        <v>0</v>
      </c>
      <c r="G64" s="362">
        <f t="shared" si="0"/>
        <v>0</v>
      </c>
      <c r="H64" s="164"/>
      <c r="I64" s="364" t="str">
        <f>IF('Indirect CAPEX'!D41="","",'Indirect CAPEX'!D41)</f>
        <v/>
      </c>
      <c r="J64" s="364" t="str">
        <f>IF('Indirect CAPEX'!E41="","",IF('Indirect CAPEX'!E41="How confident are you about the reported cost?","",'Indirect CAPEX'!E41))</f>
        <v/>
      </c>
      <c r="K64" s="364" t="str">
        <f>IF('Indirect CAPEX'!F41="","",'Indirect CAPEX'!F41)</f>
        <v/>
      </c>
      <c r="L64" s="364" t="str">
        <f>IF('Indirect CAPEX'!G41="","",'Indirect CAPEX'!G41)</f>
        <v/>
      </c>
      <c r="M64" s="364" t="str">
        <f>IF('Indirect CAPEX'!H41="","",'Indirect CAPEX'!H41)</f>
        <v/>
      </c>
      <c r="N64" s="364" t="str">
        <f>IF('Indirect CAPEX'!I41="","",'Indirect CAPEX'!I41)</f>
        <v/>
      </c>
      <c r="O64" s="365" t="s">
        <v>108</v>
      </c>
      <c r="P64" s="366" t="s">
        <v>117</v>
      </c>
      <c r="Q64" s="366" t="s">
        <v>124</v>
      </c>
      <c r="R64" s="366"/>
      <c r="S64" s="367"/>
    </row>
    <row r="65" spans="2:19" ht="25" thickBot="1" x14ac:dyDescent="0.25">
      <c r="B65" s="500"/>
      <c r="C65" s="368" t="s">
        <v>370</v>
      </c>
      <c r="D65" s="427" t="str">
        <f>'Indirect CAPEX'!A45</f>
        <v>Other indirect CAPEX expenses</v>
      </c>
      <c r="E65" s="428">
        <f>'Indirect CAPEX'!B45</f>
        <v>0</v>
      </c>
      <c r="F65" s="429">
        <f>'Indirect CAPEX'!C45</f>
        <v>0</v>
      </c>
      <c r="G65" s="428">
        <f>E65*F65</f>
        <v>0</v>
      </c>
      <c r="H65" s="375"/>
      <c r="I65" s="403" t="str">
        <f>IF('Indirect CAPEX'!D45="","",'Indirect CAPEX'!D45)</f>
        <v/>
      </c>
      <c r="J65" s="403" t="str">
        <f>IF('Indirect CAPEX'!E45="","",IF('Indirect CAPEX'!E45="How confident are you about the reported cost?","",'Indirect CAPEX'!E45))</f>
        <v/>
      </c>
      <c r="K65" s="403" t="str">
        <f>IF('Indirect CAPEX'!F45="","",'Indirect CAPEX'!F45)</f>
        <v/>
      </c>
      <c r="L65" s="403" t="str">
        <f>IF('Indirect CAPEX'!G45="","",'Indirect CAPEX'!G45)</f>
        <v/>
      </c>
      <c r="M65" s="403" t="str">
        <f>IF('Indirect CAPEX'!H45="","",'Indirect CAPEX'!H45)</f>
        <v/>
      </c>
      <c r="N65" s="403" t="str">
        <f>IF('Indirect CAPEX'!I45="","",'Indirect CAPEX'!I45)</f>
        <v/>
      </c>
      <c r="O65" s="337" t="s">
        <v>108</v>
      </c>
      <c r="P65" s="337" t="s">
        <v>117</v>
      </c>
      <c r="Q65" s="337" t="s">
        <v>128</v>
      </c>
      <c r="R65" s="337"/>
      <c r="S65" s="332"/>
    </row>
    <row r="66" spans="2:19" x14ac:dyDescent="0.2">
      <c r="B66" s="499" t="s">
        <v>359</v>
      </c>
      <c r="C66" s="512" t="s">
        <v>324</v>
      </c>
      <c r="D66" s="425" t="str">
        <f>'Direct OPEX'!A7</f>
        <v>Superstructure maintenance</v>
      </c>
      <c r="E66" s="390">
        <f>'Direct OPEX'!B7</f>
        <v>0</v>
      </c>
      <c r="F66" s="426">
        <v>1</v>
      </c>
      <c r="G66" s="357"/>
      <c r="H66" s="390">
        <f t="shared" ref="H66:H71" si="8">E66*F66</f>
        <v>0</v>
      </c>
      <c r="I66" s="391" t="str">
        <f>IF('Direct OPEX'!C7="","",'Direct OPEX'!C7)</f>
        <v/>
      </c>
      <c r="J66" s="391" t="str">
        <f>IF('Direct OPEX'!D7="","",IF('Direct OPEX'!D7="How confident are you about the reported cost?","",'Direct OPEX'!D7))</f>
        <v/>
      </c>
      <c r="K66" s="392"/>
      <c r="L66" s="391" t="str">
        <f>IF(Context!D$12="","",IF(Context!D$12="Enter the year corresponding to the reported operating costs","",Context!D$12))</f>
        <v/>
      </c>
      <c r="M66" s="391" t="str">
        <f>IF('Direct OPEX'!E7="","",'Direct OPEX'!E7)</f>
        <v/>
      </c>
      <c r="N66" s="391" t="str">
        <f>IF('Direct OPEX'!F7="","",'Direct OPEX'!F7)</f>
        <v/>
      </c>
      <c r="O66" s="393" t="s">
        <v>112</v>
      </c>
      <c r="P66" s="393" t="s">
        <v>113</v>
      </c>
      <c r="Q66" s="393" t="s">
        <v>114</v>
      </c>
      <c r="R66" s="393"/>
      <c r="S66" s="394"/>
    </row>
    <row r="67" spans="2:19" x14ac:dyDescent="0.2">
      <c r="B67" s="499"/>
      <c r="C67" s="512"/>
      <c r="D67" s="371" t="str">
        <f>'Direct OPEX'!A8</f>
        <v>Container materials</v>
      </c>
      <c r="E67" s="362">
        <f>'Direct OPEX'!B8</f>
        <v>0</v>
      </c>
      <c r="F67" s="363">
        <v>1</v>
      </c>
      <c r="G67" s="164"/>
      <c r="H67" s="362">
        <f t="shared" si="8"/>
        <v>0</v>
      </c>
      <c r="I67" s="364" t="str">
        <f>IF('Direct OPEX'!C8="","",'Direct OPEX'!C8)</f>
        <v/>
      </c>
      <c r="J67" s="364" t="str">
        <f>IF('Direct OPEX'!D8="","",IF('Direct OPEX'!D8="How confident are you about the reported cost?","",'Direct OPEX'!D8))</f>
        <v/>
      </c>
      <c r="K67" s="372"/>
      <c r="L67" s="364" t="str">
        <f>IF(Context!D$12="","",IF(Context!D$12="Enter the year corresponding to the reported operating costs","",Context!D$12))</f>
        <v/>
      </c>
      <c r="M67" s="364" t="str">
        <f>IF('Direct OPEX'!E8="","",'Direct OPEX'!E8)</f>
        <v/>
      </c>
      <c r="N67" s="364" t="str">
        <f>IF('Direct OPEX'!F8="","",'Direct OPEX'!F8)</f>
        <v/>
      </c>
      <c r="O67" s="366" t="s">
        <v>112</v>
      </c>
      <c r="P67" s="393" t="s">
        <v>113</v>
      </c>
      <c r="Q67" s="393" t="s">
        <v>114</v>
      </c>
      <c r="R67" s="366"/>
      <c r="S67" s="367"/>
    </row>
    <row r="68" spans="2:19" x14ac:dyDescent="0.2">
      <c r="B68" s="499"/>
      <c r="C68" s="512"/>
      <c r="D68" s="371" t="str">
        <f>'Direct OPEX'!A9</f>
        <v>User interface maintenance</v>
      </c>
      <c r="E68" s="362">
        <f>'Direct OPEX'!B9</f>
        <v>0</v>
      </c>
      <c r="F68" s="363">
        <v>1</v>
      </c>
      <c r="G68" s="164"/>
      <c r="H68" s="362">
        <f t="shared" si="8"/>
        <v>0</v>
      </c>
      <c r="I68" s="364" t="str">
        <f>IF('Direct OPEX'!C9="","",'Direct OPEX'!C9)</f>
        <v/>
      </c>
      <c r="J68" s="364" t="str">
        <f>IF('Direct OPEX'!D9="","",IF('Direct OPEX'!D9="How confident are you about the reported cost?","",'Direct OPEX'!D9))</f>
        <v/>
      </c>
      <c r="K68" s="372"/>
      <c r="L68" s="364" t="str">
        <f>IF(Context!D$12="","",IF(Context!D$12="Enter the year corresponding to the reported operating costs","",Context!D$12))</f>
        <v/>
      </c>
      <c r="M68" s="364" t="str">
        <f>IF('Direct OPEX'!E9="","",'Direct OPEX'!E9)</f>
        <v/>
      </c>
      <c r="N68" s="364" t="str">
        <f>IF('Direct OPEX'!F9="","",'Direct OPEX'!F9)</f>
        <v/>
      </c>
      <c r="O68" s="366" t="s">
        <v>112</v>
      </c>
      <c r="P68" s="393" t="s">
        <v>113</v>
      </c>
      <c r="Q68" s="393" t="s">
        <v>114</v>
      </c>
      <c r="R68" s="366"/>
      <c r="S68" s="367"/>
    </row>
    <row r="69" spans="2:19" ht="16" thickBot="1" x14ac:dyDescent="0.25">
      <c r="B69" s="499"/>
      <c r="C69" s="513"/>
      <c r="D69" s="371" t="str">
        <f>'Direct OPEX'!A10</f>
        <v>Other or combined maintenance</v>
      </c>
      <c r="E69" s="362">
        <f>'Direct OPEX'!B10</f>
        <v>0</v>
      </c>
      <c r="F69" s="363">
        <v>1</v>
      </c>
      <c r="G69" s="164"/>
      <c r="H69" s="362">
        <f t="shared" si="8"/>
        <v>0</v>
      </c>
      <c r="I69" s="364" t="str">
        <f>IF('Direct OPEX'!C10="","",'Direct OPEX'!C10)</f>
        <v/>
      </c>
      <c r="J69" s="364" t="str">
        <f>IF('Direct OPEX'!D10="","",IF('Direct OPEX'!D10="How confident are you about the reported cost?","",'Direct OPEX'!D10))</f>
        <v/>
      </c>
      <c r="K69" s="372"/>
      <c r="L69" s="364" t="str">
        <f>IF(Context!D$12="","",IF(Context!D$12="Enter the year corresponding to the reported operating costs","",Context!D$12))</f>
        <v/>
      </c>
      <c r="M69" s="364" t="str">
        <f>IF('Direct OPEX'!E10="","",'Direct OPEX'!E10)</f>
        <v/>
      </c>
      <c r="N69" s="364" t="str">
        <f>IF('Direct OPEX'!F10="","",'Direct OPEX'!F10)</f>
        <v/>
      </c>
      <c r="O69" s="366" t="s">
        <v>112</v>
      </c>
      <c r="P69" s="393" t="s">
        <v>113</v>
      </c>
      <c r="Q69" s="393" t="s">
        <v>114</v>
      </c>
      <c r="R69" s="366"/>
      <c r="S69" s="367"/>
    </row>
    <row r="70" spans="2:19" x14ac:dyDescent="0.2">
      <c r="B70" s="499"/>
      <c r="C70" s="514" t="s">
        <v>95</v>
      </c>
      <c r="D70" s="373" t="str">
        <f>'Direct OPEX'!A14</f>
        <v>Disposable bags or container liners</v>
      </c>
      <c r="E70" s="347">
        <f>'Direct OPEX'!B14</f>
        <v>0</v>
      </c>
      <c r="F70" s="346">
        <v>1</v>
      </c>
      <c r="G70" s="164"/>
      <c r="H70" s="347">
        <f t="shared" si="8"/>
        <v>0</v>
      </c>
      <c r="I70" s="147" t="str">
        <f>IF('Direct OPEX'!C14="","",'Direct OPEX'!C14)</f>
        <v/>
      </c>
      <c r="J70" s="147" t="str">
        <f>IF('Direct OPEX'!D14="","",IF('Direct OPEX'!D14="How confident are you about the reported cost?","",'Direct OPEX'!D14))</f>
        <v/>
      </c>
      <c r="K70" s="372"/>
      <c r="L70" s="147" t="str">
        <f>IF(Context!D$12="","",IF(Context!D$12="Enter the year corresponding to the reported operating costs","",Context!D$12))</f>
        <v/>
      </c>
      <c r="M70" s="147" t="str">
        <f>IF('Direct OPEX'!E14="","",'Direct OPEX'!E14)</f>
        <v/>
      </c>
      <c r="N70" s="147" t="str">
        <f>IF('Direct OPEX'!F14="","",'Direct OPEX'!F14)</f>
        <v/>
      </c>
      <c r="O70" s="26" t="s">
        <v>112</v>
      </c>
      <c r="P70" s="26" t="s">
        <v>113</v>
      </c>
      <c r="Q70" s="26" t="s">
        <v>95</v>
      </c>
      <c r="R70" s="26" t="s">
        <v>125</v>
      </c>
      <c r="S70" s="330"/>
    </row>
    <row r="71" spans="2:19" ht="16" thickBot="1" x14ac:dyDescent="0.25">
      <c r="B71" s="499"/>
      <c r="C71" s="515"/>
      <c r="D71" s="373" t="str">
        <f>'Direct OPEX'!A15</f>
        <v>Other consumables</v>
      </c>
      <c r="E71" s="347">
        <f>'Direct OPEX'!B15</f>
        <v>0</v>
      </c>
      <c r="F71" s="346">
        <v>1</v>
      </c>
      <c r="G71" s="164"/>
      <c r="H71" s="347">
        <f t="shared" si="8"/>
        <v>0</v>
      </c>
      <c r="I71" s="147" t="str">
        <f>IF('Direct OPEX'!C15="","",'Direct OPEX'!C15)</f>
        <v/>
      </c>
      <c r="J71" s="147" t="str">
        <f>IF('Direct OPEX'!D15="","",IF('Direct OPEX'!D15="How confident are you about the reported cost?","",'Direct OPEX'!D15))</f>
        <v/>
      </c>
      <c r="K71" s="372"/>
      <c r="L71" s="147" t="str">
        <f>IF(Context!D$12="","",IF(Context!D$12="Enter the year corresponding to the reported operating costs","",Context!D$12))</f>
        <v/>
      </c>
      <c r="M71" s="147" t="str">
        <f>IF('Direct OPEX'!E15="","",'Direct OPEX'!E15)</f>
        <v/>
      </c>
      <c r="N71" s="147" t="str">
        <f>IF('Direct OPEX'!F15="","",'Direct OPEX'!F15)</f>
        <v/>
      </c>
      <c r="O71" s="26" t="s">
        <v>112</v>
      </c>
      <c r="P71" s="26" t="s">
        <v>113</v>
      </c>
      <c r="Q71" s="26" t="s">
        <v>95</v>
      </c>
      <c r="R71" s="26" t="s">
        <v>125</v>
      </c>
      <c r="S71" s="330"/>
    </row>
    <row r="72" spans="2:19" x14ac:dyDescent="0.2">
      <c r="B72" s="498" t="s">
        <v>593</v>
      </c>
      <c r="C72" s="504" t="s">
        <v>347</v>
      </c>
      <c r="D72" s="377" t="str">
        <f>'Indirect OPEX'!A6</f>
        <v>Sales and marketing staff</v>
      </c>
      <c r="E72" s="378">
        <f>'Indirect OPEX'!B6</f>
        <v>0</v>
      </c>
      <c r="F72" s="379">
        <f>'Indirect OPEX'!C6</f>
        <v>0</v>
      </c>
      <c r="G72" s="369"/>
      <c r="H72" s="380">
        <f t="shared" ref="H72:H97" si="9">E72*F72</f>
        <v>0</v>
      </c>
      <c r="I72" s="381" t="str">
        <f>IF('Indirect OPEX'!D6="","",'Indirect OPEX'!D6)</f>
        <v/>
      </c>
      <c r="J72" s="381" t="str">
        <f>IF('Indirect OPEX'!E6="","",IF('Indirect OPEX'!E6="How confident are you about the reported cost?","",'Indirect OPEX'!E6))</f>
        <v/>
      </c>
      <c r="K72" s="370"/>
      <c r="L72" s="381" t="str">
        <f>IF(Context!D$12="","",IF(Context!D$12="Enter the year corresponding to the reported operating costs","",Context!D$12))</f>
        <v/>
      </c>
      <c r="M72" s="381" t="str">
        <f>IF('Indirect OPEX'!F6="","",'Indirect OPEX'!F6)</f>
        <v/>
      </c>
      <c r="N72" s="381" t="str">
        <f>IF('Indirect OPEX'!G6="","",'Indirect OPEX'!G6)</f>
        <v/>
      </c>
      <c r="O72" s="382" t="s">
        <v>112</v>
      </c>
      <c r="P72" s="382" t="s">
        <v>117</v>
      </c>
      <c r="Q72" s="382" t="s">
        <v>80</v>
      </c>
      <c r="R72" s="382"/>
      <c r="S72" s="383"/>
    </row>
    <row r="73" spans="2:19" x14ac:dyDescent="0.2">
      <c r="B73" s="499"/>
      <c r="C73" s="505"/>
      <c r="D73" s="384" t="str">
        <f>'Indirect OPEX'!A7</f>
        <v>Customer support and call centre staff</v>
      </c>
      <c r="E73" s="385">
        <f>'Indirect OPEX'!B7</f>
        <v>0</v>
      </c>
      <c r="F73" s="386">
        <f>'Indirect OPEX'!C7</f>
        <v>0</v>
      </c>
      <c r="G73" s="164"/>
      <c r="H73" s="355">
        <f t="shared" si="9"/>
        <v>0</v>
      </c>
      <c r="I73" s="358" t="str">
        <f>IF('Indirect OPEX'!D7="","",'Indirect OPEX'!D7)</f>
        <v/>
      </c>
      <c r="J73" s="358" t="str">
        <f>IF('Indirect OPEX'!E7="","",IF('Indirect OPEX'!E7="How confident are you about the reported cost?","",'Indirect OPEX'!E7))</f>
        <v/>
      </c>
      <c r="K73" s="372"/>
      <c r="L73" s="147" t="str">
        <f>IF(Context!D$12="","",IF(Context!D$12="Enter the year corresponding to the reported operating costs","",Context!D$12))</f>
        <v/>
      </c>
      <c r="M73" s="358" t="str">
        <f>IF('Indirect OPEX'!F7="","",'Indirect OPEX'!F7)</f>
        <v/>
      </c>
      <c r="N73" s="358" t="str">
        <f>IF('Indirect OPEX'!G7="","",'Indirect OPEX'!G7)</f>
        <v/>
      </c>
      <c r="O73" s="26" t="s">
        <v>112</v>
      </c>
      <c r="P73" s="26" t="s">
        <v>117</v>
      </c>
      <c r="Q73" s="336" t="s">
        <v>80</v>
      </c>
      <c r="R73" s="26"/>
      <c r="S73" s="330"/>
    </row>
    <row r="74" spans="2:19" x14ac:dyDescent="0.2">
      <c r="B74" s="499"/>
      <c r="C74" s="506"/>
      <c r="D74" s="384" t="str">
        <f>'Indirect OPEX'!A8</f>
        <v>All other or combined indirect staff</v>
      </c>
      <c r="E74" s="385">
        <f>'Indirect OPEX'!B8</f>
        <v>0</v>
      </c>
      <c r="F74" s="386">
        <f>'Indirect OPEX'!C8</f>
        <v>0</v>
      </c>
      <c r="G74" s="164"/>
      <c r="H74" s="355">
        <f t="shared" si="9"/>
        <v>0</v>
      </c>
      <c r="I74" s="358" t="str">
        <f>IF('Indirect OPEX'!D8="","",'Indirect OPEX'!D8)</f>
        <v/>
      </c>
      <c r="J74" s="358" t="str">
        <f>IF('Indirect OPEX'!E8="","",IF('Indirect OPEX'!E8="How confident are you about the reported cost?","",'Indirect OPEX'!E8))</f>
        <v/>
      </c>
      <c r="K74" s="372"/>
      <c r="L74" s="147" t="str">
        <f>IF(Context!D$12="","",IF(Context!D$12="Enter the year corresponding to the reported operating costs","",Context!D$12))</f>
        <v/>
      </c>
      <c r="M74" s="358" t="str">
        <f>IF('Indirect OPEX'!F8="","",'Indirect OPEX'!F8)</f>
        <v/>
      </c>
      <c r="N74" s="358" t="str">
        <f>IF('Indirect OPEX'!G8="","",'Indirect OPEX'!G8)</f>
        <v/>
      </c>
      <c r="O74" s="336" t="s">
        <v>112</v>
      </c>
      <c r="P74" s="26" t="s">
        <v>117</v>
      </c>
      <c r="Q74" s="336" t="s">
        <v>80</v>
      </c>
      <c r="R74" s="26"/>
      <c r="S74" s="330"/>
    </row>
    <row r="75" spans="2:19" x14ac:dyDescent="0.2">
      <c r="B75" s="499"/>
      <c r="C75" s="504" t="s">
        <v>594</v>
      </c>
      <c r="D75" s="387" t="str">
        <f>'Indirect OPEX'!A12</f>
        <v>Insurance for indirect staff (combined health, disability, workers' compensation, etc.)</v>
      </c>
      <c r="E75" s="388">
        <f>'Indirect OPEX'!B12</f>
        <v>0</v>
      </c>
      <c r="F75" s="389">
        <f>'Indirect OPEX'!C12</f>
        <v>0</v>
      </c>
      <c r="G75" s="357"/>
      <c r="H75" s="390">
        <f t="shared" si="9"/>
        <v>0</v>
      </c>
      <c r="I75" s="391" t="str">
        <f>IF('Indirect OPEX'!D12="","",'Indirect OPEX'!D12)</f>
        <v/>
      </c>
      <c r="J75" s="391" t="str">
        <f>IF('Indirect OPEX'!E12="","",IF('Indirect OPEX'!E12="How confident are you about the reported cost?","",'Indirect OPEX'!E12))</f>
        <v/>
      </c>
      <c r="K75" s="392"/>
      <c r="L75" s="364" t="str">
        <f>IF(Context!D$12="","",IF(Context!D$12="Enter the year corresponding to the reported operating costs","",Context!D$12))</f>
        <v/>
      </c>
      <c r="M75" s="391" t="str">
        <f>IF('Indirect OPEX'!F12="","",'Indirect OPEX'!F12)</f>
        <v/>
      </c>
      <c r="N75" s="391" t="str">
        <f>IF('Indirect OPEX'!G12="","",'Indirect OPEX'!G12)</f>
        <v/>
      </c>
      <c r="O75" s="393" t="s">
        <v>112</v>
      </c>
      <c r="P75" s="393" t="s">
        <v>117</v>
      </c>
      <c r="Q75" s="393" t="s">
        <v>80</v>
      </c>
      <c r="R75" s="393"/>
      <c r="S75" s="394"/>
    </row>
    <row r="76" spans="2:19" x14ac:dyDescent="0.2">
      <c r="B76" s="499"/>
      <c r="C76" s="505"/>
      <c r="D76" s="361" t="str">
        <f>'Indirect OPEX'!A13</f>
        <v>Annual vaccinations for indirect staff</v>
      </c>
      <c r="E76" s="374">
        <f>'Indirect OPEX'!B13</f>
        <v>0</v>
      </c>
      <c r="F76" s="395">
        <f>'Indirect OPEX'!C13</f>
        <v>0</v>
      </c>
      <c r="G76" s="164"/>
      <c r="H76" s="390">
        <f t="shared" si="9"/>
        <v>0</v>
      </c>
      <c r="I76" s="391" t="str">
        <f>IF('Indirect OPEX'!D13="","",'Indirect OPEX'!D13)</f>
        <v/>
      </c>
      <c r="J76" s="364" t="str">
        <f>IF('Indirect OPEX'!E13="","",IF('Indirect OPEX'!E13="How confident are you about the reported cost?","",'Indirect OPEX'!E13))</f>
        <v/>
      </c>
      <c r="K76" s="372"/>
      <c r="L76" s="364" t="str">
        <f>IF(Context!D$12="","",IF(Context!D$12="Enter the year corresponding to the reported operating costs","",Context!D$12))</f>
        <v/>
      </c>
      <c r="M76" s="391" t="str">
        <f>IF('Indirect OPEX'!F13="","",'Indirect OPEX'!F13)</f>
        <v/>
      </c>
      <c r="N76" s="391" t="str">
        <f>IF('Indirect OPEX'!G13="","",'Indirect OPEX'!G13)</f>
        <v/>
      </c>
      <c r="O76" s="393" t="s">
        <v>112</v>
      </c>
      <c r="P76" s="366" t="s">
        <v>117</v>
      </c>
      <c r="Q76" s="393" t="s">
        <v>80</v>
      </c>
      <c r="R76" s="366"/>
      <c r="S76" s="367"/>
    </row>
    <row r="77" spans="2:19" ht="16" thickBot="1" x14ac:dyDescent="0.25">
      <c r="B77" s="499"/>
      <c r="C77" s="506"/>
      <c r="D77" s="361" t="str">
        <f>'Indirect OPEX'!A14</f>
        <v>Other or combined staff expenses</v>
      </c>
      <c r="E77" s="374">
        <f>'Indirect OPEX'!B14</f>
        <v>0</v>
      </c>
      <c r="F77" s="395">
        <f>'Indirect OPEX'!C14</f>
        <v>0</v>
      </c>
      <c r="G77" s="164"/>
      <c r="H77" s="390">
        <f t="shared" si="9"/>
        <v>0</v>
      </c>
      <c r="I77" s="391" t="str">
        <f>IF('Indirect OPEX'!D14="","",'Indirect OPEX'!D14)</f>
        <v/>
      </c>
      <c r="J77" s="364" t="str">
        <f>IF('Indirect OPEX'!E14="","",IF('Indirect OPEX'!E14="How confident are you about the reported cost?","",'Indirect OPEX'!E14))</f>
        <v/>
      </c>
      <c r="K77" s="372"/>
      <c r="L77" s="364" t="str">
        <f>IF(Context!D$12="","",IF(Context!D$12="Enter the year corresponding to the reported operating costs","",Context!D$12))</f>
        <v/>
      </c>
      <c r="M77" s="391" t="str">
        <f>IF('Indirect OPEX'!F14="","",'Indirect OPEX'!F14)</f>
        <v/>
      </c>
      <c r="N77" s="391" t="str">
        <f>IF('Indirect OPEX'!G14="","",'Indirect OPEX'!G14)</f>
        <v/>
      </c>
      <c r="O77" s="366" t="s">
        <v>112</v>
      </c>
      <c r="P77" s="366" t="s">
        <v>117</v>
      </c>
      <c r="Q77" s="393" t="s">
        <v>80</v>
      </c>
      <c r="R77" s="366"/>
      <c r="S77" s="367"/>
    </row>
    <row r="78" spans="2:19" ht="75" thickBot="1" x14ac:dyDescent="0.25">
      <c r="B78" s="499"/>
      <c r="C78" s="396" t="s">
        <v>591</v>
      </c>
      <c r="D78" s="345" t="str">
        <f>'Indirect OPEX'!A18</f>
        <v>All annual professional development and staff training</v>
      </c>
      <c r="E78" s="149">
        <f>'Indirect OPEX'!B18</f>
        <v>0</v>
      </c>
      <c r="F78" s="397">
        <f>'Indirect OPEX'!C18</f>
        <v>0</v>
      </c>
      <c r="G78" s="164"/>
      <c r="H78" s="355">
        <f t="shared" si="9"/>
        <v>0</v>
      </c>
      <c r="I78" s="358" t="str">
        <f>IF('Indirect OPEX'!D18="","",'Indirect OPEX'!D18)</f>
        <v/>
      </c>
      <c r="J78" s="147" t="str">
        <f>IF('Indirect OPEX'!E18="","",IF('Indirect OPEX'!E18="How confident are you about the reported cost?","",'Indirect OPEX'!E18))</f>
        <v/>
      </c>
      <c r="K78" s="372"/>
      <c r="L78" s="147" t="str">
        <f>IF(Context!D$12="","",IF(Context!D$12="Enter the year corresponding to the reported operating costs","",Context!D$12))</f>
        <v/>
      </c>
      <c r="M78" s="358" t="str">
        <f>IF('Indirect OPEX'!F18="","",'Indirect OPEX'!F18)</f>
        <v/>
      </c>
      <c r="N78" s="358" t="str">
        <f>IF('Indirect OPEX'!G18="","",'Indirect OPEX'!G18)</f>
        <v/>
      </c>
      <c r="O78" s="336" t="s">
        <v>112</v>
      </c>
      <c r="P78" s="26" t="s">
        <v>117</v>
      </c>
      <c r="Q78" s="336" t="s">
        <v>124</v>
      </c>
      <c r="R78" s="26"/>
      <c r="S78" s="330"/>
    </row>
    <row r="79" spans="2:19" x14ac:dyDescent="0.2">
      <c r="B79" s="499"/>
      <c r="C79" s="504" t="s">
        <v>592</v>
      </c>
      <c r="D79" s="361" t="str">
        <f>'Indirect OPEX'!A23</f>
        <v>Office building</v>
      </c>
      <c r="E79" s="374">
        <f>'Indirect OPEX'!B23</f>
        <v>0</v>
      </c>
      <c r="F79" s="395">
        <f>'Indirect OPEX'!C23</f>
        <v>0</v>
      </c>
      <c r="G79" s="164"/>
      <c r="H79" s="390">
        <f t="shared" si="9"/>
        <v>0</v>
      </c>
      <c r="I79" s="391" t="str">
        <f>IF('Indirect OPEX'!D23="","",'Indirect OPEX'!D23)</f>
        <v/>
      </c>
      <c r="J79" s="364" t="str">
        <f>IF('Indirect OPEX'!E23="","",IF('Indirect OPEX'!E23="How confident are you about the reported cost?","",'Indirect OPEX'!E23))</f>
        <v/>
      </c>
      <c r="K79" s="372"/>
      <c r="L79" s="364" t="str">
        <f>IF(Context!D$12="","",IF(Context!D$12="Enter the year corresponding to the reported operating costs","",Context!D$12))</f>
        <v/>
      </c>
      <c r="M79" s="391" t="str">
        <f>IF('Indirect OPEX'!F23="","",'Indirect OPEX'!F23)</f>
        <v/>
      </c>
      <c r="N79" s="391" t="str">
        <f>IF('Indirect OPEX'!G23="","",'Indirect OPEX'!G23)</f>
        <v/>
      </c>
      <c r="O79" s="366" t="s">
        <v>112</v>
      </c>
      <c r="P79" s="366" t="s">
        <v>117</v>
      </c>
      <c r="Q79" s="366" t="s">
        <v>114</v>
      </c>
      <c r="R79" s="366"/>
      <c r="S79" s="367"/>
    </row>
    <row r="80" spans="2:19" x14ac:dyDescent="0.2">
      <c r="B80" s="499"/>
      <c r="C80" s="505"/>
      <c r="D80" s="361" t="str">
        <f>'Indirect OPEX'!A24</f>
        <v>Land</v>
      </c>
      <c r="E80" s="374">
        <f>'Indirect OPEX'!B24</f>
        <v>0</v>
      </c>
      <c r="F80" s="395">
        <f>'Indirect OPEX'!C24</f>
        <v>0</v>
      </c>
      <c r="G80" s="164"/>
      <c r="H80" s="390">
        <f t="shared" si="9"/>
        <v>0</v>
      </c>
      <c r="I80" s="391" t="str">
        <f>IF('Indirect OPEX'!D24="","",'Indirect OPEX'!D24)</f>
        <v/>
      </c>
      <c r="J80" s="364" t="str">
        <f>IF('Indirect OPEX'!E24="","",IF('Indirect OPEX'!E24="How confident are you about the reported cost?","",'Indirect OPEX'!E24))</f>
        <v/>
      </c>
      <c r="K80" s="372"/>
      <c r="L80" s="364" t="str">
        <f>IF(Context!D$12="","",IF(Context!D$12="Enter the year corresponding to the reported operating costs","",Context!D$12))</f>
        <v/>
      </c>
      <c r="M80" s="391" t="str">
        <f>IF('Indirect OPEX'!F24="","",'Indirect OPEX'!F24)</f>
        <v/>
      </c>
      <c r="N80" s="391" t="str">
        <f>IF('Indirect OPEX'!G24="","",'Indirect OPEX'!G24)</f>
        <v/>
      </c>
      <c r="O80" s="393" t="s">
        <v>112</v>
      </c>
      <c r="P80" s="366" t="s">
        <v>117</v>
      </c>
      <c r="Q80" s="366" t="s">
        <v>45</v>
      </c>
      <c r="R80" s="366"/>
      <c r="S80" s="367"/>
    </row>
    <row r="81" spans="2:19" x14ac:dyDescent="0.2">
      <c r="B81" s="499"/>
      <c r="C81" s="505"/>
      <c r="D81" s="361" t="str">
        <f>'Indirect OPEX'!A25</f>
        <v>Office equipment</v>
      </c>
      <c r="E81" s="374">
        <f>'Indirect OPEX'!B25</f>
        <v>0</v>
      </c>
      <c r="F81" s="395">
        <f>'Indirect OPEX'!C25</f>
        <v>0</v>
      </c>
      <c r="G81" s="164"/>
      <c r="H81" s="390">
        <f t="shared" si="9"/>
        <v>0</v>
      </c>
      <c r="I81" s="391" t="str">
        <f>IF('Indirect OPEX'!D25="","",'Indirect OPEX'!D25)</f>
        <v/>
      </c>
      <c r="J81" s="364" t="str">
        <f>IF('Indirect OPEX'!E25="","",IF('Indirect OPEX'!E25="How confident are you about the reported cost?","",'Indirect OPEX'!E25))</f>
        <v/>
      </c>
      <c r="K81" s="372"/>
      <c r="L81" s="364" t="str">
        <f>IF(Context!D$12="","",IF(Context!D$12="Enter the year corresponding to the reported operating costs","",Context!D$12))</f>
        <v/>
      </c>
      <c r="M81" s="391" t="str">
        <f>IF('Indirect OPEX'!F25="","",'Indirect OPEX'!F25)</f>
        <v/>
      </c>
      <c r="N81" s="391" t="str">
        <f>IF('Indirect OPEX'!G25="","",'Indirect OPEX'!G25)</f>
        <v/>
      </c>
      <c r="O81" s="366" t="s">
        <v>112</v>
      </c>
      <c r="P81" s="366" t="s">
        <v>117</v>
      </c>
      <c r="Q81" s="366" t="s">
        <v>118</v>
      </c>
      <c r="R81" s="366"/>
      <c r="S81" s="367"/>
    </row>
    <row r="82" spans="2:19" x14ac:dyDescent="0.2">
      <c r="B82" s="499"/>
      <c r="C82" s="505"/>
      <c r="D82" s="361" t="str">
        <f>'Indirect OPEX'!A26</f>
        <v>Vehicles</v>
      </c>
      <c r="E82" s="374">
        <f>'Indirect OPEX'!B26</f>
        <v>0</v>
      </c>
      <c r="F82" s="395">
        <f>'Indirect OPEX'!C26</f>
        <v>0</v>
      </c>
      <c r="G82" s="164"/>
      <c r="H82" s="390">
        <f t="shared" si="9"/>
        <v>0</v>
      </c>
      <c r="I82" s="391" t="str">
        <f>IF('Indirect OPEX'!D26="","",'Indirect OPEX'!D26)</f>
        <v/>
      </c>
      <c r="J82" s="364" t="str">
        <f>IF('Indirect OPEX'!E26="","",IF('Indirect OPEX'!E26="How confident are you about the reported cost?","",'Indirect OPEX'!E26))</f>
        <v/>
      </c>
      <c r="K82" s="372"/>
      <c r="L82" s="364" t="str">
        <f>IF(Context!D$12="","",IF(Context!D$12="Enter the year corresponding to the reported operating costs","",Context!D$12))</f>
        <v/>
      </c>
      <c r="M82" s="391" t="str">
        <f>IF('Indirect OPEX'!F26="","",'Indirect OPEX'!F26)</f>
        <v/>
      </c>
      <c r="N82" s="391" t="str">
        <f>IF('Indirect OPEX'!G26="","",'Indirect OPEX'!G26)</f>
        <v/>
      </c>
      <c r="O82" s="393" t="s">
        <v>112</v>
      </c>
      <c r="P82" s="366" t="s">
        <v>117</v>
      </c>
      <c r="Q82" s="366" t="s">
        <v>118</v>
      </c>
      <c r="R82" s="366"/>
      <c r="S82" s="367"/>
    </row>
    <row r="83" spans="2:19" x14ac:dyDescent="0.2">
      <c r="B83" s="499"/>
      <c r="C83" s="505"/>
      <c r="D83" s="361" t="str">
        <f>'Indirect OPEX'!A27</f>
        <v>Other operational costs for buildings</v>
      </c>
      <c r="E83" s="374">
        <f>'Indirect OPEX'!B27</f>
        <v>0</v>
      </c>
      <c r="F83" s="395">
        <f>'Indirect OPEX'!C27</f>
        <v>0</v>
      </c>
      <c r="G83" s="164"/>
      <c r="H83" s="390">
        <f t="shared" si="9"/>
        <v>0</v>
      </c>
      <c r="I83" s="391" t="str">
        <f>IF('Indirect OPEX'!D27="","",'Indirect OPEX'!D27)</f>
        <v/>
      </c>
      <c r="J83" s="364" t="str">
        <f>IF('Indirect OPEX'!E27="","",IF('Indirect OPEX'!E27="How confident are you about the reported cost?","",'Indirect OPEX'!E27))</f>
        <v/>
      </c>
      <c r="K83" s="372"/>
      <c r="L83" s="364" t="str">
        <f>IF(Context!D$12="","",IF(Context!D$12="Enter the year corresponding to the reported operating costs","",Context!D$12))</f>
        <v/>
      </c>
      <c r="M83" s="391" t="str">
        <f>IF('Indirect OPEX'!F27="","",'Indirect OPEX'!F27)</f>
        <v/>
      </c>
      <c r="N83" s="391" t="str">
        <f>IF('Indirect OPEX'!G27="","",'Indirect OPEX'!G27)</f>
        <v/>
      </c>
      <c r="O83" s="366" t="s">
        <v>112</v>
      </c>
      <c r="P83" s="366" t="s">
        <v>117</v>
      </c>
      <c r="Q83" s="366" t="s">
        <v>114</v>
      </c>
      <c r="R83" s="366"/>
      <c r="S83" s="367"/>
    </row>
    <row r="84" spans="2:19" ht="16" thickBot="1" x14ac:dyDescent="0.25">
      <c r="B84" s="499"/>
      <c r="C84" s="506"/>
      <c r="D84" s="361" t="str">
        <f>'Indirect OPEX'!A28</f>
        <v>Other or combined operational costs for equipment</v>
      </c>
      <c r="E84" s="374">
        <f>'Indirect OPEX'!B28</f>
        <v>0</v>
      </c>
      <c r="F84" s="395">
        <f>'Indirect OPEX'!C28</f>
        <v>0</v>
      </c>
      <c r="G84" s="164"/>
      <c r="H84" s="390">
        <f t="shared" si="9"/>
        <v>0</v>
      </c>
      <c r="I84" s="391" t="str">
        <f>IF('Indirect OPEX'!D28="","",'Indirect OPEX'!D28)</f>
        <v/>
      </c>
      <c r="J84" s="364" t="str">
        <f>IF('Indirect OPEX'!E28="","",IF('Indirect OPEX'!E28="How confident are you about the reported cost?","",'Indirect OPEX'!E28))</f>
        <v/>
      </c>
      <c r="K84" s="372"/>
      <c r="L84" s="364" t="str">
        <f>IF(Context!D$12="","",IF(Context!D$12="Enter the year corresponding to the reported operating costs","",Context!D$12))</f>
        <v/>
      </c>
      <c r="M84" s="391" t="str">
        <f>IF('Indirect OPEX'!F28="","",'Indirect OPEX'!F28)</f>
        <v/>
      </c>
      <c r="N84" s="391" t="str">
        <f>IF('Indirect OPEX'!G28="","",'Indirect OPEX'!G28)</f>
        <v/>
      </c>
      <c r="O84" s="393" t="s">
        <v>112</v>
      </c>
      <c r="P84" s="366" t="s">
        <v>117</v>
      </c>
      <c r="Q84" s="366" t="s">
        <v>118</v>
      </c>
      <c r="R84" s="366"/>
      <c r="S84" s="367"/>
    </row>
    <row r="85" spans="2:19" x14ac:dyDescent="0.2">
      <c r="B85" s="499"/>
      <c r="C85" s="507" t="s">
        <v>95</v>
      </c>
      <c r="D85" s="345" t="str">
        <f>'Indirect OPEX'!A32</f>
        <v>Utility expenses (water, electricity, internet, etc. combined)</v>
      </c>
      <c r="E85" s="149">
        <f>'Indirect OPEX'!B32</f>
        <v>0</v>
      </c>
      <c r="F85" s="397">
        <f>'Indirect OPEX'!C32</f>
        <v>0</v>
      </c>
      <c r="G85" s="164"/>
      <c r="H85" s="355">
        <f t="shared" si="9"/>
        <v>0</v>
      </c>
      <c r="I85" s="358" t="str">
        <f>IF('Indirect OPEX'!D32="","",'Indirect OPEX'!D32)</f>
        <v/>
      </c>
      <c r="J85" s="147" t="str">
        <f>IF('Indirect OPEX'!E32="","",IF('Indirect OPEX'!E32="How confident are you about the reported cost?","",'Indirect OPEX'!E32))</f>
        <v/>
      </c>
      <c r="K85" s="372"/>
      <c r="L85" s="147" t="str">
        <f>IF(Context!D$12="","",IF(Context!D$12="Enter the year corresponding to the reported operating costs","",Context!D$12))</f>
        <v/>
      </c>
      <c r="M85" s="358" t="str">
        <f>IF('Indirect OPEX'!F32="","",'Indirect OPEX'!F32)</f>
        <v/>
      </c>
      <c r="N85" s="358" t="str">
        <f>IF('Indirect OPEX'!G32="","",'Indirect OPEX'!G32)</f>
        <v/>
      </c>
      <c r="O85" s="26" t="s">
        <v>112</v>
      </c>
      <c r="P85" s="26" t="s">
        <v>117</v>
      </c>
      <c r="Q85" s="26" t="s">
        <v>95</v>
      </c>
      <c r="R85" s="26" t="s">
        <v>109</v>
      </c>
      <c r="S85" s="330"/>
    </row>
    <row r="86" spans="2:19" x14ac:dyDescent="0.2">
      <c r="B86" s="499"/>
      <c r="C86" s="507"/>
      <c r="D86" s="345" t="str">
        <f>'Indirect OPEX'!A33</f>
        <v>Office supplies (paper, printer ink, pens, markers)</v>
      </c>
      <c r="E86" s="149">
        <f>'Indirect OPEX'!B33</f>
        <v>0</v>
      </c>
      <c r="F86" s="397">
        <f>'Indirect OPEX'!C33</f>
        <v>0</v>
      </c>
      <c r="G86" s="164"/>
      <c r="H86" s="355">
        <f t="shared" si="9"/>
        <v>0</v>
      </c>
      <c r="I86" s="358" t="str">
        <f>IF('Indirect OPEX'!D33="","",'Indirect OPEX'!D33)</f>
        <v/>
      </c>
      <c r="J86" s="147" t="str">
        <f>IF('Indirect OPEX'!E33="","",IF('Indirect OPEX'!E33="How confident are you about the reported cost?","",'Indirect OPEX'!E33))</f>
        <v/>
      </c>
      <c r="K86" s="372"/>
      <c r="L86" s="147" t="str">
        <f>IF(Context!D$12="","",IF(Context!D$12="Enter the year corresponding to the reported operating costs","",Context!D$12))</f>
        <v/>
      </c>
      <c r="M86" s="358" t="str">
        <f>IF('Indirect OPEX'!F33="","",'Indirect OPEX'!F33)</f>
        <v/>
      </c>
      <c r="N86" s="358" t="str">
        <f>IF('Indirect OPEX'!G33="","",'Indirect OPEX'!G33)</f>
        <v/>
      </c>
      <c r="O86" s="336" t="s">
        <v>112</v>
      </c>
      <c r="P86" s="26" t="s">
        <v>117</v>
      </c>
      <c r="Q86" s="26" t="s">
        <v>95</v>
      </c>
      <c r="R86" s="26" t="s">
        <v>125</v>
      </c>
      <c r="S86" s="330"/>
    </row>
    <row r="87" spans="2:19" x14ac:dyDescent="0.2">
      <c r="B87" s="499"/>
      <c r="C87" s="507"/>
      <c r="D87" s="345" t="str">
        <f>'Indirect OPEX'!A34</f>
        <v>Fuel for general use vehicles</v>
      </c>
      <c r="E87" s="149">
        <f>'Indirect OPEX'!B34</f>
        <v>0</v>
      </c>
      <c r="F87" s="397">
        <f>'Indirect OPEX'!C34</f>
        <v>0</v>
      </c>
      <c r="G87" s="164"/>
      <c r="H87" s="355">
        <f t="shared" si="9"/>
        <v>0</v>
      </c>
      <c r="I87" s="358" t="str">
        <f>IF('Indirect OPEX'!D34="","",'Indirect OPEX'!D34)</f>
        <v/>
      </c>
      <c r="J87" s="147" t="str">
        <f>IF('Indirect OPEX'!E34="","",IF('Indirect OPEX'!E34="How confident are you about the reported cost?","",'Indirect OPEX'!E34))</f>
        <v/>
      </c>
      <c r="K87" s="372"/>
      <c r="L87" s="147" t="str">
        <f>IF(Context!D$12="","",IF(Context!D$12="Enter the year corresponding to the reported operating costs","",Context!D$12))</f>
        <v/>
      </c>
      <c r="M87" s="358" t="str">
        <f>IF('Indirect OPEX'!F34="","",'Indirect OPEX'!F34)</f>
        <v/>
      </c>
      <c r="N87" s="358" t="str">
        <f>IF('Indirect OPEX'!G34="","",'Indirect OPEX'!G34)</f>
        <v/>
      </c>
      <c r="O87" s="26" t="s">
        <v>112</v>
      </c>
      <c r="P87" s="26" t="s">
        <v>117</v>
      </c>
      <c r="Q87" s="26" t="s">
        <v>95</v>
      </c>
      <c r="R87" s="26" t="s">
        <v>115</v>
      </c>
      <c r="S87" s="330"/>
    </row>
    <row r="88" spans="2:19" ht="16" thickBot="1" x14ac:dyDescent="0.25">
      <c r="B88" s="499"/>
      <c r="C88" s="508"/>
      <c r="D88" s="345" t="str">
        <f>'Indirect OPEX'!A35</f>
        <v>Other or combined consumable expenses</v>
      </c>
      <c r="E88" s="149">
        <f>'Indirect OPEX'!B35</f>
        <v>0</v>
      </c>
      <c r="F88" s="397">
        <f>'Indirect OPEX'!C35</f>
        <v>0</v>
      </c>
      <c r="G88" s="164"/>
      <c r="H88" s="355">
        <f t="shared" si="9"/>
        <v>0</v>
      </c>
      <c r="I88" s="358" t="str">
        <f>IF('Indirect OPEX'!D35="","",'Indirect OPEX'!D35)</f>
        <v/>
      </c>
      <c r="J88" s="147" t="str">
        <f>IF('Indirect OPEX'!E35="","",IF('Indirect OPEX'!E35="How confident are you about the reported cost?","",'Indirect OPEX'!E35))</f>
        <v/>
      </c>
      <c r="K88" s="372"/>
      <c r="L88" s="147" t="str">
        <f>IF(Context!D$12="","",IF(Context!D$12="Enter the year corresponding to the reported operating costs","",Context!D$12))</f>
        <v/>
      </c>
      <c r="M88" s="358" t="str">
        <f>IF('Indirect OPEX'!F35="","",'Indirect OPEX'!F35)</f>
        <v/>
      </c>
      <c r="N88" s="358" t="str">
        <f>IF('Indirect OPEX'!G35="","",'Indirect OPEX'!G35)</f>
        <v/>
      </c>
      <c r="O88" s="336" t="s">
        <v>112</v>
      </c>
      <c r="P88" s="26" t="s">
        <v>117</v>
      </c>
      <c r="Q88" s="26" t="s">
        <v>95</v>
      </c>
      <c r="R88" s="26" t="s">
        <v>125</v>
      </c>
      <c r="S88" s="330"/>
    </row>
    <row r="89" spans="2:19" x14ac:dyDescent="0.2">
      <c r="B89" s="499"/>
      <c r="C89" s="504" t="s">
        <v>96</v>
      </c>
      <c r="D89" s="361" t="str">
        <f>'Indirect OPEX'!A40</f>
        <v>Insurance (not including staff insurance)</v>
      </c>
      <c r="E89" s="374">
        <f>'Indirect OPEX'!B40</f>
        <v>0</v>
      </c>
      <c r="F89" s="395">
        <f>'Indirect OPEX'!C40</f>
        <v>0</v>
      </c>
      <c r="G89" s="164"/>
      <c r="H89" s="390">
        <f t="shared" si="9"/>
        <v>0</v>
      </c>
      <c r="I89" s="391" t="str">
        <f>IF('Indirect OPEX'!D40="","",'Indirect OPEX'!D40)</f>
        <v/>
      </c>
      <c r="J89" s="364" t="str">
        <f>IF('Indirect OPEX'!E40="","",IF('Indirect OPEX'!E40="How confident are you about the reported cost?","",'Indirect OPEX'!E40))</f>
        <v/>
      </c>
      <c r="K89" s="372"/>
      <c r="L89" s="364" t="str">
        <f>IF(Context!D$12="","",IF(Context!D$12="Enter the year corresponding to the reported operating costs","",Context!D$12))</f>
        <v/>
      </c>
      <c r="M89" s="391" t="str">
        <f>IF('Indirect OPEX'!F40="","",'Indirect OPEX'!F40)</f>
        <v/>
      </c>
      <c r="N89" s="391" t="str">
        <f>IF('Indirect OPEX'!G40="","",'Indirect OPEX'!G40)</f>
        <v/>
      </c>
      <c r="O89" s="366" t="s">
        <v>112</v>
      </c>
      <c r="P89" s="366" t="s">
        <v>117</v>
      </c>
      <c r="Q89" s="366" t="s">
        <v>95</v>
      </c>
      <c r="R89" s="366" t="s">
        <v>96</v>
      </c>
      <c r="S89" s="367" t="s">
        <v>120</v>
      </c>
    </row>
    <row r="90" spans="2:19" x14ac:dyDescent="0.2">
      <c r="B90" s="499"/>
      <c r="C90" s="505"/>
      <c r="D90" s="361" t="str">
        <f>'Indirect OPEX'!A41</f>
        <v>Legal</v>
      </c>
      <c r="E90" s="374">
        <f>'Indirect OPEX'!B41</f>
        <v>0</v>
      </c>
      <c r="F90" s="395">
        <f>'Indirect OPEX'!C41</f>
        <v>0</v>
      </c>
      <c r="G90" s="164"/>
      <c r="H90" s="390">
        <f t="shared" si="9"/>
        <v>0</v>
      </c>
      <c r="I90" s="391" t="str">
        <f>IF('Indirect OPEX'!D41="","",'Indirect OPEX'!D41)</f>
        <v/>
      </c>
      <c r="J90" s="364" t="str">
        <f>IF('Indirect OPEX'!E41="","",IF('Indirect OPEX'!E41="How confident are you about the reported cost?","",'Indirect OPEX'!E41))</f>
        <v/>
      </c>
      <c r="K90" s="372"/>
      <c r="L90" s="364" t="str">
        <f>IF(Context!D$12="","",IF(Context!D$12="Enter the year corresponding to the reported operating costs","",Context!D$12))</f>
        <v/>
      </c>
      <c r="M90" s="391" t="str">
        <f>IF('Indirect OPEX'!F41="","",'Indirect OPEX'!F41)</f>
        <v/>
      </c>
      <c r="N90" s="391" t="str">
        <f>IF('Indirect OPEX'!G41="","",'Indirect OPEX'!G41)</f>
        <v/>
      </c>
      <c r="O90" s="393" t="s">
        <v>112</v>
      </c>
      <c r="P90" s="366" t="s">
        <v>117</v>
      </c>
      <c r="Q90" s="366" t="s">
        <v>95</v>
      </c>
      <c r="R90" s="366" t="s">
        <v>96</v>
      </c>
      <c r="S90" s="367" t="s">
        <v>70</v>
      </c>
    </row>
    <row r="91" spans="2:19" x14ac:dyDescent="0.2">
      <c r="B91" s="499"/>
      <c r="C91" s="505"/>
      <c r="D91" s="361" t="str">
        <f>'Indirect OPEX'!A42</f>
        <v>Financial</v>
      </c>
      <c r="E91" s="374">
        <f>'Indirect OPEX'!B42</f>
        <v>0</v>
      </c>
      <c r="F91" s="395">
        <f>'Indirect OPEX'!C42</f>
        <v>0</v>
      </c>
      <c r="G91" s="164"/>
      <c r="H91" s="390">
        <f t="shared" si="9"/>
        <v>0</v>
      </c>
      <c r="I91" s="391" t="str">
        <f>IF('Indirect OPEX'!D42="","",'Indirect OPEX'!D42)</f>
        <v/>
      </c>
      <c r="J91" s="364" t="str">
        <f>IF('Indirect OPEX'!E42="","",IF('Indirect OPEX'!E42="How confident are you about the reported cost?","",'Indirect OPEX'!E42))</f>
        <v/>
      </c>
      <c r="K91" s="372"/>
      <c r="L91" s="364" t="str">
        <f>IF(Context!D$12="","",IF(Context!D$12="Enter the year corresponding to the reported operating costs","",Context!D$12))</f>
        <v/>
      </c>
      <c r="M91" s="391" t="str">
        <f>IF('Indirect OPEX'!F42="","",'Indirect OPEX'!F42)</f>
        <v/>
      </c>
      <c r="N91" s="391" t="str">
        <f>IF('Indirect OPEX'!G42="","",'Indirect OPEX'!G42)</f>
        <v/>
      </c>
      <c r="O91" s="366" t="s">
        <v>112</v>
      </c>
      <c r="P91" s="366" t="s">
        <v>117</v>
      </c>
      <c r="Q91" s="366" t="s">
        <v>95</v>
      </c>
      <c r="R91" s="366" t="s">
        <v>96</v>
      </c>
      <c r="S91" s="367" t="s">
        <v>126</v>
      </c>
    </row>
    <row r="92" spans="2:19" x14ac:dyDescent="0.2">
      <c r="B92" s="499"/>
      <c r="C92" s="505"/>
      <c r="D92" s="361" t="str">
        <f>'Indirect OPEX'!A43</f>
        <v>Marketing</v>
      </c>
      <c r="E92" s="374">
        <f>'Indirect OPEX'!B43</f>
        <v>0</v>
      </c>
      <c r="F92" s="395">
        <f>'Indirect OPEX'!C43</f>
        <v>0</v>
      </c>
      <c r="G92" s="164"/>
      <c r="H92" s="390">
        <f t="shared" si="9"/>
        <v>0</v>
      </c>
      <c r="I92" s="391" t="str">
        <f>IF('Indirect OPEX'!D43="","",'Indirect OPEX'!D43)</f>
        <v/>
      </c>
      <c r="J92" s="364" t="str">
        <f>IF('Indirect OPEX'!E43="","",IF('Indirect OPEX'!E43="How confident are you about the reported cost?","",'Indirect OPEX'!E43))</f>
        <v/>
      </c>
      <c r="K92" s="372"/>
      <c r="L92" s="364" t="str">
        <f>IF(Context!D$12="","",IF(Context!D$12="Enter the year corresponding to the reported operating costs","",Context!D$12))</f>
        <v/>
      </c>
      <c r="M92" s="391" t="str">
        <f>IF('Indirect OPEX'!F43="","",'Indirect OPEX'!F43)</f>
        <v/>
      </c>
      <c r="N92" s="391" t="str">
        <f>IF('Indirect OPEX'!G43="","",'Indirect OPEX'!G43)</f>
        <v/>
      </c>
      <c r="O92" s="393" t="s">
        <v>112</v>
      </c>
      <c r="P92" s="366" t="s">
        <v>117</v>
      </c>
      <c r="Q92" s="366" t="s">
        <v>95</v>
      </c>
      <c r="R92" s="366" t="s">
        <v>96</v>
      </c>
      <c r="S92" s="367" t="s">
        <v>126</v>
      </c>
    </row>
    <row r="93" spans="2:19" x14ac:dyDescent="0.2">
      <c r="B93" s="499"/>
      <c r="C93" s="505"/>
      <c r="D93" s="361" t="str">
        <f>'Indirect OPEX'!A44</f>
        <v>Consulting or advisory</v>
      </c>
      <c r="E93" s="374">
        <f>'Indirect OPEX'!B44</f>
        <v>0</v>
      </c>
      <c r="F93" s="395">
        <f>'Indirect OPEX'!C44</f>
        <v>0</v>
      </c>
      <c r="G93" s="164"/>
      <c r="H93" s="390">
        <f t="shared" si="9"/>
        <v>0</v>
      </c>
      <c r="I93" s="391" t="str">
        <f>IF('Indirect OPEX'!D44="","",'Indirect OPEX'!D44)</f>
        <v/>
      </c>
      <c r="J93" s="364" t="str">
        <f>IF('Indirect OPEX'!E44="","",IF('Indirect OPEX'!E44="How confident are you about the reported cost?","",'Indirect OPEX'!E44))</f>
        <v/>
      </c>
      <c r="K93" s="372"/>
      <c r="L93" s="364" t="str">
        <f>IF(Context!D$12="","",IF(Context!D$12="Enter the year corresponding to the reported operating costs","",Context!D$12))</f>
        <v/>
      </c>
      <c r="M93" s="391" t="str">
        <f>IF('Indirect OPEX'!F44="","",'Indirect OPEX'!F44)</f>
        <v/>
      </c>
      <c r="N93" s="391" t="str">
        <f>IF('Indirect OPEX'!G44="","",'Indirect OPEX'!G44)</f>
        <v/>
      </c>
      <c r="O93" s="366" t="s">
        <v>112</v>
      </c>
      <c r="P93" s="366" t="s">
        <v>117</v>
      </c>
      <c r="Q93" s="366" t="s">
        <v>95</v>
      </c>
      <c r="R93" s="366" t="s">
        <v>96</v>
      </c>
      <c r="S93" s="367" t="s">
        <v>110</v>
      </c>
    </row>
    <row r="94" spans="2:19" x14ac:dyDescent="0.2">
      <c r="B94" s="499"/>
      <c r="C94" s="506"/>
      <c r="D94" s="361" t="str">
        <f>'Indirect OPEX'!A45</f>
        <v>Other or combined services</v>
      </c>
      <c r="E94" s="374">
        <f>'Indirect OPEX'!B45</f>
        <v>0</v>
      </c>
      <c r="F94" s="395">
        <f>'Indirect OPEX'!C45</f>
        <v>0</v>
      </c>
      <c r="G94" s="164"/>
      <c r="H94" s="390">
        <f t="shared" si="9"/>
        <v>0</v>
      </c>
      <c r="I94" s="391" t="str">
        <f>IF('Indirect OPEX'!D45="","",'Indirect OPEX'!D45)</f>
        <v/>
      </c>
      <c r="J94" s="364" t="str">
        <f>IF('Indirect OPEX'!E45="","",IF('Indirect OPEX'!E45="How confident are you about the reported cost?","",'Indirect OPEX'!E45))</f>
        <v/>
      </c>
      <c r="K94" s="372"/>
      <c r="L94" s="364" t="str">
        <f>IF(Context!D$12="","",IF(Context!D$12="Enter the year corresponding to the reported operating costs","",Context!D$12))</f>
        <v/>
      </c>
      <c r="M94" s="391" t="str">
        <f>IF('Indirect OPEX'!F45="","",'Indirect OPEX'!F45)</f>
        <v/>
      </c>
      <c r="N94" s="391" t="str">
        <f>IF('Indirect OPEX'!G45="","",'Indirect OPEX'!G45)</f>
        <v/>
      </c>
      <c r="O94" s="393" t="s">
        <v>112</v>
      </c>
      <c r="P94" s="366" t="s">
        <v>117</v>
      </c>
      <c r="Q94" s="366" t="s">
        <v>95</v>
      </c>
      <c r="R94" s="366" t="s">
        <v>96</v>
      </c>
      <c r="S94" s="367" t="s">
        <v>126</v>
      </c>
    </row>
    <row r="95" spans="2:19" x14ac:dyDescent="0.2">
      <c r="B95" s="499"/>
      <c r="C95" s="509" t="s">
        <v>595</v>
      </c>
      <c r="D95" s="345" t="str">
        <f>'Indirect OPEX'!A49</f>
        <v>All administrative charges and permits considered indirect operating expenses</v>
      </c>
      <c r="E95" s="149">
        <f>'Indirect OPEX'!B49</f>
        <v>0</v>
      </c>
      <c r="F95" s="397">
        <f>'Indirect OPEX'!C49</f>
        <v>0</v>
      </c>
      <c r="G95" s="164"/>
      <c r="H95" s="355">
        <f t="shared" si="9"/>
        <v>0</v>
      </c>
      <c r="I95" s="358" t="str">
        <f>IF('Indirect OPEX'!D49="","",'Indirect OPEX'!D49)</f>
        <v/>
      </c>
      <c r="J95" s="147" t="str">
        <f>IF('Indirect OPEX'!E49="","",IF('Indirect OPEX'!E49="How confident are you about the reported cost?","",'Indirect OPEX'!E49))</f>
        <v/>
      </c>
      <c r="K95" s="372"/>
      <c r="L95" s="147" t="str">
        <f>IF(Context!D$12="","",IF(Context!D$12="Enter the year corresponding to the reported operating costs","",Context!D$12))</f>
        <v/>
      </c>
      <c r="M95" s="358" t="str">
        <f>IF('Indirect OPEX'!F49="","",'Indirect OPEX'!F49)</f>
        <v/>
      </c>
      <c r="N95" s="358" t="str">
        <f>IF('Indirect OPEX'!G49="","",'Indirect OPEX'!G49)</f>
        <v/>
      </c>
      <c r="O95" s="26" t="s">
        <v>112</v>
      </c>
      <c r="P95" s="26" t="s">
        <v>117</v>
      </c>
      <c r="Q95" s="26" t="s">
        <v>134</v>
      </c>
      <c r="R95" s="26"/>
      <c r="S95" s="330"/>
    </row>
    <row r="96" spans="2:19" x14ac:dyDescent="0.2">
      <c r="B96" s="499"/>
      <c r="C96" s="507"/>
      <c r="D96" s="345" t="str">
        <f>'Indirect OPEX'!A50</f>
        <v>Annual taxes</v>
      </c>
      <c r="E96" s="149">
        <f>'Indirect OPEX'!B50</f>
        <v>0</v>
      </c>
      <c r="F96" s="397">
        <f>'Indirect OPEX'!C50</f>
        <v>0</v>
      </c>
      <c r="G96" s="164"/>
      <c r="H96" s="355">
        <f t="shared" si="9"/>
        <v>0</v>
      </c>
      <c r="I96" s="358" t="str">
        <f>IF('Indirect OPEX'!D50="","",'Indirect OPEX'!D50)</f>
        <v/>
      </c>
      <c r="J96" s="147" t="str">
        <f>IF('Indirect OPEX'!E50="","",IF('Indirect OPEX'!E50="How confident are you about the reported cost?","",'Indirect OPEX'!E50))</f>
        <v/>
      </c>
      <c r="K96" s="372"/>
      <c r="L96" s="147" t="str">
        <f>IF(Context!D$12="","",IF(Context!D$12="Enter the year corresponding to the reported operating costs","",Context!D$12))</f>
        <v/>
      </c>
      <c r="M96" s="358" t="str">
        <f>IF('Indirect OPEX'!F50="","",'Indirect OPEX'!F50)</f>
        <v/>
      </c>
      <c r="N96" s="358" t="str">
        <f>IF('Indirect OPEX'!G50="","",'Indirect OPEX'!G50)</f>
        <v/>
      </c>
      <c r="O96" s="336" t="s">
        <v>112</v>
      </c>
      <c r="P96" s="26" t="s">
        <v>117</v>
      </c>
      <c r="Q96" s="26" t="s">
        <v>137</v>
      </c>
      <c r="R96" s="26"/>
      <c r="S96" s="330"/>
    </row>
    <row r="97" spans="2:19" ht="16" thickBot="1" x14ac:dyDescent="0.25">
      <c r="B97" s="500"/>
      <c r="C97" s="508"/>
      <c r="D97" s="398" t="str">
        <f>'Indirect OPEX'!A51</f>
        <v>Annual financing charges</v>
      </c>
      <c r="E97" s="399">
        <f>'Indirect OPEX'!B51</f>
        <v>0</v>
      </c>
      <c r="F97" s="400">
        <f>'Indirect OPEX'!C51</f>
        <v>0</v>
      </c>
      <c r="G97" s="375"/>
      <c r="H97" s="401">
        <f t="shared" si="9"/>
        <v>0</v>
      </c>
      <c r="I97" s="402" t="str">
        <f>IF('Indirect OPEX'!D51="","",'Indirect OPEX'!D51)</f>
        <v/>
      </c>
      <c r="J97" s="403" t="str">
        <f>IF('Indirect OPEX'!E51="","",IF('Indirect OPEX'!E51="How confident are you about the reported cost?","",'Indirect OPEX'!E51))</f>
        <v/>
      </c>
      <c r="K97" s="376"/>
      <c r="L97" s="403" t="str">
        <f>IF(Context!D$12="","",IF(Context!D$12="Enter the year corresponding to the reported operating costs","",Context!D$12))</f>
        <v/>
      </c>
      <c r="M97" s="402" t="str">
        <f>IF('Indirect OPEX'!F51="","",'Indirect OPEX'!F51)</f>
        <v/>
      </c>
      <c r="N97" s="402" t="str">
        <f>IF('Indirect OPEX'!G51="","",'Indirect OPEX'!G51)</f>
        <v/>
      </c>
      <c r="O97" s="337" t="s">
        <v>112</v>
      </c>
      <c r="P97" s="337" t="s">
        <v>117</v>
      </c>
      <c r="Q97" s="337" t="s">
        <v>91</v>
      </c>
      <c r="R97" s="337"/>
      <c r="S97" s="332"/>
    </row>
  </sheetData>
  <mergeCells count="21">
    <mergeCell ref="D3:E3"/>
    <mergeCell ref="D11:F11"/>
    <mergeCell ref="C19:C22"/>
    <mergeCell ref="C24:C31"/>
    <mergeCell ref="C32:C35"/>
    <mergeCell ref="B19:B43"/>
    <mergeCell ref="C36:C43"/>
    <mergeCell ref="B72:B97"/>
    <mergeCell ref="C72:C74"/>
    <mergeCell ref="C75:C77"/>
    <mergeCell ref="C79:C84"/>
    <mergeCell ref="C85:C88"/>
    <mergeCell ref="C89:C94"/>
    <mergeCell ref="C95:C97"/>
    <mergeCell ref="B44:B65"/>
    <mergeCell ref="C44:C48"/>
    <mergeCell ref="C49:C53"/>
    <mergeCell ref="C54:C63"/>
    <mergeCell ref="B66:B71"/>
    <mergeCell ref="C66:C69"/>
    <mergeCell ref="C70:C7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175D479D-CA52-0249-A569-14C879A6D47D}">
          <x14:formula1>
            <xm:f>'Data Validation'!$G$5:$G$8</xm:f>
          </x14:formula1>
          <xm:sqref>P19:P97</xm:sqref>
        </x14:dataValidation>
        <x14:dataValidation type="list" allowBlank="1" showInputMessage="1" showErrorMessage="1" xr:uid="{0786E57D-58F8-E946-B5CB-6F24950E5EAE}">
          <x14:formula1>
            <xm:f>'Data Validation'!$I$5:$I$16</xm:f>
          </x14:formula1>
          <xm:sqref>Q19:Q97</xm:sqref>
        </x14:dataValidation>
        <x14:dataValidation type="list" allowBlank="1" showInputMessage="1" showErrorMessage="1" xr:uid="{6605C8AC-6D11-9A41-B1E3-F2675E7BFD28}">
          <x14:formula1>
            <xm:f>'Data Validation'!$K$5:$K$9</xm:f>
          </x14:formula1>
          <xm:sqref>R19:R97</xm:sqref>
        </x14:dataValidation>
        <x14:dataValidation type="list" allowBlank="1" showInputMessage="1" showErrorMessage="1" xr:uid="{6D98AA17-6CCF-B744-90C1-2BD2E670AAA2}">
          <x14:formula1>
            <xm:f>'Data Validation'!$M$5:$M$9</xm:f>
          </x14:formula1>
          <xm:sqref>S19:S97</xm:sqref>
        </x14:dataValidation>
        <x14:dataValidation type="list" allowBlank="1" showInputMessage="1" showErrorMessage="1" xr:uid="{BD120239-E60F-0E41-A5E9-003E05616D1E}">
          <x14:formula1>
            <xm:f>'Data Validation'!$E$5:$E$6</xm:f>
          </x14:formula1>
          <xm:sqref>O19:O97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P269"/>
  <sheetViews>
    <sheetView workbookViewId="0">
      <selection activeCell="B3" sqref="B3"/>
    </sheetView>
  </sheetViews>
  <sheetFormatPr baseColWidth="10" defaultColWidth="8.5" defaultRowHeight="14" x14ac:dyDescent="0.15"/>
  <cols>
    <col min="1" max="1" width="2.5" style="1" customWidth="1"/>
    <col min="2" max="2" width="32" style="1" bestFit="1" customWidth="1"/>
    <col min="3" max="3" width="38.6640625" style="1" customWidth="1"/>
    <col min="4" max="4" width="32" style="1" customWidth="1"/>
    <col min="5" max="14" width="8.5" style="1"/>
    <col min="15" max="15" width="25.5" style="1" customWidth="1"/>
    <col min="16" max="16" width="35.5" style="1" customWidth="1"/>
    <col min="17" max="16384" width="8.5" style="1"/>
  </cols>
  <sheetData>
    <row r="1" spans="2:16" ht="11" customHeight="1" x14ac:dyDescent="0.15">
      <c r="B1" s="5"/>
    </row>
    <row r="2" spans="2:16" ht="11" customHeight="1" x14ac:dyDescent="0.15">
      <c r="B2" s="5"/>
      <c r="C2" s="4"/>
      <c r="D2" s="4"/>
    </row>
    <row r="3" spans="2:16" ht="11" customHeight="1" x14ac:dyDescent="0.2">
      <c r="B3" s="6" t="s">
        <v>97</v>
      </c>
      <c r="C3" s="6" t="s">
        <v>98</v>
      </c>
      <c r="D3" s="6" t="s">
        <v>99</v>
      </c>
      <c r="E3" s="2" t="s">
        <v>100</v>
      </c>
      <c r="F3" s="2"/>
      <c r="G3" s="2" t="s">
        <v>101</v>
      </c>
      <c r="H3" s="2"/>
      <c r="I3" s="2" t="s">
        <v>102</v>
      </c>
      <c r="J3" s="2"/>
      <c r="K3" s="2" t="s">
        <v>103</v>
      </c>
      <c r="L3" s="2"/>
      <c r="M3" s="2" t="s">
        <v>104</v>
      </c>
      <c r="N3"/>
      <c r="O3" s="162" t="s">
        <v>367</v>
      </c>
      <c r="P3" s="180" t="s">
        <v>374</v>
      </c>
    </row>
    <row r="4" spans="2:16" ht="11" customHeight="1" x14ac:dyDescent="0.2">
      <c r="B4" s="4"/>
      <c r="C4" s="4"/>
      <c r="D4" s="4"/>
      <c r="E4"/>
      <c r="F4"/>
      <c r="G4"/>
      <c r="H4"/>
      <c r="I4"/>
      <c r="J4"/>
      <c r="K4" s="2" t="s">
        <v>105</v>
      </c>
      <c r="L4"/>
      <c r="M4" s="2" t="s">
        <v>106</v>
      </c>
      <c r="N4"/>
      <c r="P4" s="1" t="s">
        <v>375</v>
      </c>
    </row>
    <row r="5" spans="2:16" ht="19.25" customHeight="1" x14ac:dyDescent="0.2">
      <c r="B5" s="4" t="s">
        <v>2</v>
      </c>
      <c r="C5" s="4" t="s">
        <v>530</v>
      </c>
      <c r="D5" s="15" t="s">
        <v>107</v>
      </c>
      <c r="E5" t="s">
        <v>108</v>
      </c>
      <c r="F5"/>
      <c r="G5" t="s">
        <v>82</v>
      </c>
      <c r="H5"/>
      <c r="I5" t="s">
        <v>45</v>
      </c>
      <c r="J5"/>
      <c r="K5" t="s">
        <v>109</v>
      </c>
      <c r="L5"/>
      <c r="M5" t="s">
        <v>110</v>
      </c>
      <c r="N5"/>
      <c r="O5" s="1" t="s">
        <v>368</v>
      </c>
      <c r="P5" s="1" t="s">
        <v>376</v>
      </c>
    </row>
    <row r="6" spans="2:16" ht="11" customHeight="1" x14ac:dyDescent="0.2">
      <c r="B6" s="4" t="s">
        <v>111</v>
      </c>
      <c r="C6" s="8" t="s">
        <v>531</v>
      </c>
      <c r="D6" s="14"/>
      <c r="E6" t="s">
        <v>112</v>
      </c>
      <c r="F6"/>
      <c r="G6" t="s">
        <v>113</v>
      </c>
      <c r="H6"/>
      <c r="I6" t="s">
        <v>114</v>
      </c>
      <c r="J6"/>
      <c r="K6" t="s">
        <v>115</v>
      </c>
      <c r="L6"/>
      <c r="M6" t="s">
        <v>70</v>
      </c>
      <c r="N6"/>
      <c r="O6" s="1" t="s">
        <v>369</v>
      </c>
      <c r="P6" s="1" t="s">
        <v>377</v>
      </c>
    </row>
    <row r="7" spans="2:16" ht="11" customHeight="1" x14ac:dyDescent="0.2">
      <c r="B7" s="4" t="s">
        <v>116</v>
      </c>
      <c r="C7" s="8" t="s">
        <v>532</v>
      </c>
      <c r="D7" s="8"/>
      <c r="E7"/>
      <c r="F7"/>
      <c r="G7" t="s">
        <v>117</v>
      </c>
      <c r="H7"/>
      <c r="I7" t="s">
        <v>118</v>
      </c>
      <c r="J7"/>
      <c r="K7" t="s">
        <v>119</v>
      </c>
      <c r="L7"/>
      <c r="M7" t="s">
        <v>120</v>
      </c>
      <c r="N7"/>
      <c r="P7" s="1" t="s">
        <v>378</v>
      </c>
    </row>
    <row r="8" spans="2:16" ht="11" customHeight="1" x14ac:dyDescent="0.2">
      <c r="B8" s="4" t="s">
        <v>121</v>
      </c>
      <c r="C8" s="8" t="s">
        <v>533</v>
      </c>
      <c r="D8" s="8"/>
      <c r="E8"/>
      <c r="F8"/>
      <c r="G8" t="s">
        <v>122</v>
      </c>
      <c r="H8"/>
      <c r="I8" t="s">
        <v>94</v>
      </c>
      <c r="J8"/>
      <c r="K8" t="s">
        <v>96</v>
      </c>
      <c r="L8"/>
      <c r="M8" t="s">
        <v>93</v>
      </c>
      <c r="N8"/>
      <c r="P8" s="1" t="s">
        <v>379</v>
      </c>
    </row>
    <row r="9" spans="2:16" ht="11" customHeight="1" x14ac:dyDescent="0.2">
      <c r="B9" s="4" t="s">
        <v>123</v>
      </c>
      <c r="C9" s="4"/>
      <c r="D9" s="8"/>
      <c r="E9"/>
      <c r="F9"/>
      <c r="G9"/>
      <c r="H9"/>
      <c r="I9" t="s">
        <v>124</v>
      </c>
      <c r="J9"/>
      <c r="K9" t="s">
        <v>125</v>
      </c>
      <c r="L9"/>
      <c r="M9" t="s">
        <v>126</v>
      </c>
      <c r="N9"/>
      <c r="P9" s="1" t="s">
        <v>380</v>
      </c>
    </row>
    <row r="10" spans="2:16" ht="11" customHeight="1" x14ac:dyDescent="0.2">
      <c r="B10" s="4" t="s">
        <v>127</v>
      </c>
      <c r="D10" s="8"/>
      <c r="E10"/>
      <c r="F10"/>
      <c r="G10"/>
      <c r="H10"/>
      <c r="I10" t="s">
        <v>128</v>
      </c>
      <c r="J10"/>
      <c r="K10"/>
      <c r="L10"/>
      <c r="M10"/>
      <c r="N10"/>
      <c r="P10" s="1" t="s">
        <v>381</v>
      </c>
    </row>
    <row r="11" spans="2:16" ht="11" customHeight="1" x14ac:dyDescent="0.2">
      <c r="B11" s="4" t="s">
        <v>129</v>
      </c>
      <c r="D11" s="9"/>
      <c r="E11"/>
      <c r="F11"/>
      <c r="G11"/>
      <c r="H11"/>
      <c r="I11" t="s">
        <v>80</v>
      </c>
      <c r="J11"/>
      <c r="K11"/>
      <c r="L11"/>
      <c r="M11"/>
      <c r="N11"/>
      <c r="P11" s="1" t="s">
        <v>382</v>
      </c>
    </row>
    <row r="12" spans="2:16" ht="11" customHeight="1" x14ac:dyDescent="0.2">
      <c r="B12" s="4" t="s">
        <v>130</v>
      </c>
      <c r="D12" s="4"/>
      <c r="E12"/>
      <c r="F12"/>
      <c r="G12"/>
      <c r="H12"/>
      <c r="I12" t="s">
        <v>95</v>
      </c>
      <c r="J12"/>
      <c r="K12"/>
      <c r="L12"/>
      <c r="M12"/>
      <c r="N12"/>
      <c r="P12" s="1" t="s">
        <v>383</v>
      </c>
    </row>
    <row r="13" spans="2:16" ht="11" customHeight="1" x14ac:dyDescent="0.2">
      <c r="B13" s="4" t="s">
        <v>131</v>
      </c>
      <c r="C13" s="6"/>
      <c r="D13" s="4"/>
      <c r="E13"/>
      <c r="F13"/>
      <c r="G13"/>
      <c r="H13"/>
      <c r="I13" t="s">
        <v>132</v>
      </c>
      <c r="J13"/>
      <c r="K13"/>
      <c r="L13"/>
      <c r="M13"/>
      <c r="N13"/>
      <c r="P13" s="1" t="s">
        <v>384</v>
      </c>
    </row>
    <row r="14" spans="2:16" ht="11" customHeight="1" x14ac:dyDescent="0.2">
      <c r="B14" s="4" t="s">
        <v>133</v>
      </c>
      <c r="C14" s="4"/>
      <c r="D14" s="4"/>
      <c r="E14"/>
      <c r="F14"/>
      <c r="G14"/>
      <c r="H14"/>
      <c r="I14" t="s">
        <v>134</v>
      </c>
      <c r="J14"/>
      <c r="K14"/>
      <c r="L14"/>
      <c r="M14"/>
      <c r="N14"/>
      <c r="P14" s="1" t="s">
        <v>385</v>
      </c>
    </row>
    <row r="15" spans="2:16" ht="11" customHeight="1" x14ac:dyDescent="0.2">
      <c r="B15" s="4" t="s">
        <v>135</v>
      </c>
      <c r="C15" s="4"/>
      <c r="D15" s="4"/>
      <c r="E15"/>
      <c r="F15"/>
      <c r="G15"/>
      <c r="H15"/>
      <c r="I15" t="s">
        <v>91</v>
      </c>
      <c r="J15"/>
      <c r="K15"/>
      <c r="L15"/>
      <c r="M15"/>
      <c r="N15"/>
      <c r="P15" s="1" t="s">
        <v>386</v>
      </c>
    </row>
    <row r="16" spans="2:16" ht="11" customHeight="1" x14ac:dyDescent="0.2">
      <c r="B16" s="4" t="s">
        <v>136</v>
      </c>
      <c r="C16" s="4"/>
      <c r="D16" s="4"/>
      <c r="E16"/>
      <c r="F16"/>
      <c r="G16"/>
      <c r="H16"/>
      <c r="I16" t="s">
        <v>137</v>
      </c>
      <c r="J16"/>
      <c r="K16"/>
      <c r="L16"/>
      <c r="M16"/>
      <c r="N16"/>
      <c r="P16" s="1" t="s">
        <v>387</v>
      </c>
    </row>
    <row r="17" spans="2:16" ht="11" customHeight="1" x14ac:dyDescent="0.15">
      <c r="B17" s="4" t="s">
        <v>138</v>
      </c>
      <c r="C17" s="4"/>
      <c r="D17" s="4"/>
      <c r="P17" s="1" t="s">
        <v>388</v>
      </c>
    </row>
    <row r="18" spans="2:16" ht="11" customHeight="1" x14ac:dyDescent="0.15">
      <c r="B18" s="4" t="s">
        <v>139</v>
      </c>
      <c r="C18" s="4"/>
      <c r="D18" s="4"/>
      <c r="P18" s="1" t="s">
        <v>389</v>
      </c>
    </row>
    <row r="19" spans="2:16" ht="11" customHeight="1" x14ac:dyDescent="0.15">
      <c r="B19" s="4" t="s">
        <v>140</v>
      </c>
      <c r="C19" s="4"/>
      <c r="D19" s="4"/>
      <c r="P19" s="1" t="s">
        <v>390</v>
      </c>
    </row>
    <row r="20" spans="2:16" ht="11" customHeight="1" x14ac:dyDescent="0.15">
      <c r="B20" s="4" t="s">
        <v>141</v>
      </c>
      <c r="C20" s="4"/>
      <c r="D20" s="4"/>
      <c r="P20" s="1" t="s">
        <v>391</v>
      </c>
    </row>
    <row r="21" spans="2:16" ht="11" customHeight="1" x14ac:dyDescent="0.15">
      <c r="B21" s="4" t="s">
        <v>142</v>
      </c>
      <c r="C21" s="4"/>
      <c r="D21" s="4"/>
      <c r="P21" s="1" t="s">
        <v>392</v>
      </c>
    </row>
    <row r="22" spans="2:16" ht="11" customHeight="1" x14ac:dyDescent="0.15">
      <c r="B22" s="4" t="s">
        <v>143</v>
      </c>
      <c r="C22" s="4"/>
      <c r="D22" s="4"/>
      <c r="P22" s="1" t="s">
        <v>393</v>
      </c>
    </row>
    <row r="23" spans="2:16" ht="11" customHeight="1" x14ac:dyDescent="0.15">
      <c r="B23" s="4" t="s">
        <v>144</v>
      </c>
      <c r="C23" s="4"/>
      <c r="D23" s="4"/>
      <c r="P23" s="1" t="s">
        <v>394</v>
      </c>
    </row>
    <row r="24" spans="2:16" ht="11" customHeight="1" x14ac:dyDescent="0.15">
      <c r="B24" s="4" t="s">
        <v>145</v>
      </c>
      <c r="C24" s="4"/>
      <c r="D24" s="4"/>
      <c r="P24" s="1" t="s">
        <v>395</v>
      </c>
    </row>
    <row r="25" spans="2:16" ht="11" customHeight="1" x14ac:dyDescent="0.15">
      <c r="B25" s="4" t="s">
        <v>146</v>
      </c>
      <c r="C25" s="4"/>
      <c r="D25" s="4"/>
      <c r="P25" s="1" t="s">
        <v>396</v>
      </c>
    </row>
    <row r="26" spans="2:16" ht="11" customHeight="1" x14ac:dyDescent="0.15">
      <c r="B26" s="4" t="s">
        <v>147</v>
      </c>
      <c r="C26" s="4"/>
      <c r="D26" s="4"/>
      <c r="P26" s="1" t="s">
        <v>397</v>
      </c>
    </row>
    <row r="27" spans="2:16" ht="11" customHeight="1" x14ac:dyDescent="0.15">
      <c r="B27" s="4" t="s">
        <v>148</v>
      </c>
      <c r="C27" s="4"/>
      <c r="D27" s="4"/>
      <c r="P27" s="1" t="s">
        <v>398</v>
      </c>
    </row>
    <row r="28" spans="2:16" ht="11" customHeight="1" x14ac:dyDescent="0.15">
      <c r="B28" s="4" t="s">
        <v>149</v>
      </c>
      <c r="C28" s="4"/>
      <c r="D28" s="4"/>
      <c r="P28" s="1" t="s">
        <v>399</v>
      </c>
    </row>
    <row r="29" spans="2:16" ht="11" customHeight="1" x14ac:dyDescent="0.15">
      <c r="B29" s="4" t="s">
        <v>150</v>
      </c>
      <c r="C29" s="4"/>
      <c r="D29" s="4"/>
      <c r="P29" s="1" t="s">
        <v>400</v>
      </c>
    </row>
    <row r="30" spans="2:16" ht="11" customHeight="1" x14ac:dyDescent="0.15">
      <c r="B30" s="4" t="s">
        <v>151</v>
      </c>
      <c r="C30" s="4"/>
      <c r="D30" s="4"/>
      <c r="P30" s="1" t="s">
        <v>401</v>
      </c>
    </row>
    <row r="31" spans="2:16" ht="11" customHeight="1" x14ac:dyDescent="0.15">
      <c r="B31" s="4" t="s">
        <v>152</v>
      </c>
      <c r="C31" s="4"/>
      <c r="D31" s="4"/>
      <c r="P31" s="1" t="s">
        <v>402</v>
      </c>
    </row>
    <row r="32" spans="2:16" ht="11" customHeight="1" x14ac:dyDescent="0.15">
      <c r="B32" s="4" t="s">
        <v>153</v>
      </c>
      <c r="C32" s="4"/>
      <c r="D32" s="4"/>
      <c r="P32" s="1" t="s">
        <v>403</v>
      </c>
    </row>
    <row r="33" spans="2:16" ht="11" customHeight="1" x14ac:dyDescent="0.15">
      <c r="B33" s="4" t="s">
        <v>154</v>
      </c>
      <c r="C33" s="4"/>
      <c r="D33" s="4"/>
      <c r="P33" s="1" t="s">
        <v>404</v>
      </c>
    </row>
    <row r="34" spans="2:16" ht="11" customHeight="1" x14ac:dyDescent="0.15">
      <c r="B34" s="4" t="s">
        <v>155</v>
      </c>
      <c r="C34" s="4"/>
      <c r="D34" s="4"/>
      <c r="P34" s="1" t="s">
        <v>405</v>
      </c>
    </row>
    <row r="35" spans="2:16" ht="11" customHeight="1" x14ac:dyDescent="0.15">
      <c r="B35" s="4" t="s">
        <v>156</v>
      </c>
      <c r="C35" s="4"/>
      <c r="D35" s="4"/>
      <c r="P35" s="1" t="s">
        <v>406</v>
      </c>
    </row>
    <row r="36" spans="2:16" ht="11" customHeight="1" x14ac:dyDescent="0.15">
      <c r="B36" s="4" t="s">
        <v>157</v>
      </c>
      <c r="C36" s="4"/>
      <c r="D36" s="4"/>
      <c r="P36" s="1" t="s">
        <v>407</v>
      </c>
    </row>
    <row r="37" spans="2:16" ht="11" customHeight="1" x14ac:dyDescent="0.15">
      <c r="B37" s="4" t="s">
        <v>158</v>
      </c>
      <c r="C37" s="4"/>
      <c r="D37" s="4"/>
      <c r="P37" s="1" t="s">
        <v>408</v>
      </c>
    </row>
    <row r="38" spans="2:16" ht="11" customHeight="1" x14ac:dyDescent="0.15">
      <c r="B38" s="4" t="s">
        <v>159</v>
      </c>
      <c r="C38" s="4"/>
      <c r="D38" s="4"/>
      <c r="P38" s="1" t="s">
        <v>409</v>
      </c>
    </row>
    <row r="39" spans="2:16" ht="11" customHeight="1" x14ac:dyDescent="0.15">
      <c r="B39" s="4" t="s">
        <v>160</v>
      </c>
      <c r="C39" s="4"/>
      <c r="D39" s="4"/>
      <c r="P39" s="1" t="s">
        <v>410</v>
      </c>
    </row>
    <row r="40" spans="2:16" ht="11" customHeight="1" x14ac:dyDescent="0.15">
      <c r="B40" s="4" t="s">
        <v>161</v>
      </c>
      <c r="C40" s="4"/>
      <c r="D40" s="4"/>
      <c r="P40" s="1" t="s">
        <v>411</v>
      </c>
    </row>
    <row r="41" spans="2:16" ht="11" customHeight="1" x14ac:dyDescent="0.15">
      <c r="B41" s="4" t="s">
        <v>162</v>
      </c>
      <c r="C41" s="4"/>
      <c r="D41" s="4"/>
      <c r="P41" s="1" t="s">
        <v>412</v>
      </c>
    </row>
    <row r="42" spans="2:16" ht="11" customHeight="1" x14ac:dyDescent="0.15">
      <c r="B42" s="4" t="s">
        <v>163</v>
      </c>
      <c r="C42" s="4"/>
      <c r="D42" s="4"/>
      <c r="P42" s="1" t="s">
        <v>413</v>
      </c>
    </row>
    <row r="43" spans="2:16" ht="11" customHeight="1" x14ac:dyDescent="0.15">
      <c r="B43" s="4" t="s">
        <v>164</v>
      </c>
      <c r="C43" s="4"/>
      <c r="D43" s="4"/>
      <c r="P43" s="1" t="s">
        <v>414</v>
      </c>
    </row>
    <row r="44" spans="2:16" ht="11" customHeight="1" x14ac:dyDescent="0.15">
      <c r="B44" s="4" t="s">
        <v>165</v>
      </c>
      <c r="C44" s="4"/>
      <c r="D44" s="4"/>
      <c r="P44" s="1" t="s">
        <v>415</v>
      </c>
    </row>
    <row r="45" spans="2:16" ht="11" customHeight="1" x14ac:dyDescent="0.15">
      <c r="B45" s="4" t="s">
        <v>166</v>
      </c>
      <c r="C45" s="4"/>
      <c r="D45" s="4"/>
      <c r="P45" s="1" t="s">
        <v>416</v>
      </c>
    </row>
    <row r="46" spans="2:16" ht="11" customHeight="1" x14ac:dyDescent="0.15">
      <c r="B46" s="4" t="s">
        <v>167</v>
      </c>
      <c r="C46" s="4"/>
      <c r="D46" s="4"/>
      <c r="P46" s="1" t="s">
        <v>417</v>
      </c>
    </row>
    <row r="47" spans="2:16" ht="11" customHeight="1" x14ac:dyDescent="0.15">
      <c r="B47" s="4" t="s">
        <v>168</v>
      </c>
      <c r="C47" s="4"/>
      <c r="D47" s="4"/>
      <c r="P47" s="1" t="s">
        <v>418</v>
      </c>
    </row>
    <row r="48" spans="2:16" ht="11" customHeight="1" x14ac:dyDescent="0.15">
      <c r="B48" s="4" t="s">
        <v>169</v>
      </c>
      <c r="C48" s="4"/>
      <c r="D48" s="4"/>
      <c r="P48" s="1" t="s">
        <v>419</v>
      </c>
    </row>
    <row r="49" spans="2:16" ht="11" customHeight="1" x14ac:dyDescent="0.15">
      <c r="B49" s="4" t="s">
        <v>170</v>
      </c>
      <c r="C49" s="4"/>
      <c r="D49" s="4"/>
      <c r="P49" s="1" t="s">
        <v>420</v>
      </c>
    </row>
    <row r="50" spans="2:16" ht="11" customHeight="1" x14ac:dyDescent="0.15">
      <c r="B50" s="4" t="s">
        <v>171</v>
      </c>
      <c r="C50" s="4"/>
      <c r="D50" s="4"/>
      <c r="P50" s="1" t="s">
        <v>421</v>
      </c>
    </row>
    <row r="51" spans="2:16" ht="11" customHeight="1" x14ac:dyDescent="0.15">
      <c r="B51" s="4" t="s">
        <v>172</v>
      </c>
      <c r="C51" s="4"/>
      <c r="D51" s="4"/>
      <c r="P51" s="1" t="s">
        <v>422</v>
      </c>
    </row>
    <row r="52" spans="2:16" ht="11" customHeight="1" x14ac:dyDescent="0.15">
      <c r="B52" s="4" t="s">
        <v>173</v>
      </c>
      <c r="C52" s="4"/>
      <c r="D52" s="4"/>
      <c r="P52" s="1" t="s">
        <v>423</v>
      </c>
    </row>
    <row r="53" spans="2:16" ht="11" customHeight="1" x14ac:dyDescent="0.15">
      <c r="B53" s="4" t="s">
        <v>174</v>
      </c>
      <c r="C53" s="4"/>
      <c r="D53" s="4"/>
      <c r="P53" s="1" t="s">
        <v>424</v>
      </c>
    </row>
    <row r="54" spans="2:16" ht="11" customHeight="1" x14ac:dyDescent="0.15">
      <c r="B54" s="4" t="s">
        <v>175</v>
      </c>
      <c r="C54" s="4"/>
      <c r="D54" s="4"/>
      <c r="P54" s="1" t="s">
        <v>425</v>
      </c>
    </row>
    <row r="55" spans="2:16" ht="11" customHeight="1" x14ac:dyDescent="0.15">
      <c r="B55" s="4" t="s">
        <v>176</v>
      </c>
      <c r="C55" s="4"/>
      <c r="D55" s="4"/>
      <c r="P55" s="1" t="s">
        <v>426</v>
      </c>
    </row>
    <row r="56" spans="2:16" ht="11" customHeight="1" x14ac:dyDescent="0.15">
      <c r="B56" s="4" t="s">
        <v>177</v>
      </c>
      <c r="C56" s="4"/>
      <c r="D56" s="4"/>
      <c r="P56" s="1" t="s">
        <v>427</v>
      </c>
    </row>
    <row r="57" spans="2:16" ht="11" customHeight="1" x14ac:dyDescent="0.15">
      <c r="B57" s="4" t="s">
        <v>178</v>
      </c>
      <c r="C57" s="4"/>
      <c r="D57" s="4"/>
      <c r="P57" s="1" t="s">
        <v>428</v>
      </c>
    </row>
    <row r="58" spans="2:16" ht="11" customHeight="1" x14ac:dyDescent="0.15">
      <c r="B58" s="4" t="s">
        <v>179</v>
      </c>
      <c r="C58" s="4"/>
      <c r="D58" s="4"/>
      <c r="P58" s="1" t="s">
        <v>429</v>
      </c>
    </row>
    <row r="59" spans="2:16" ht="11" customHeight="1" x14ac:dyDescent="0.15">
      <c r="B59" s="4" t="s">
        <v>180</v>
      </c>
      <c r="C59" s="4"/>
      <c r="D59" s="4"/>
      <c r="P59" s="1" t="s">
        <v>430</v>
      </c>
    </row>
    <row r="60" spans="2:16" ht="11" customHeight="1" x14ac:dyDescent="0.15">
      <c r="B60" s="4" t="s">
        <v>181</v>
      </c>
      <c r="C60" s="4"/>
      <c r="D60" s="4"/>
      <c r="P60" s="1" t="s">
        <v>431</v>
      </c>
    </row>
    <row r="61" spans="2:16" ht="11" customHeight="1" x14ac:dyDescent="0.15">
      <c r="B61" s="4" t="s">
        <v>182</v>
      </c>
      <c r="C61" s="4"/>
      <c r="D61" s="4"/>
      <c r="P61" s="1" t="s">
        <v>432</v>
      </c>
    </row>
    <row r="62" spans="2:16" ht="11" customHeight="1" x14ac:dyDescent="0.15">
      <c r="B62" s="4" t="s">
        <v>183</v>
      </c>
      <c r="C62" s="4"/>
      <c r="D62" s="4"/>
      <c r="P62" s="1" t="s">
        <v>433</v>
      </c>
    </row>
    <row r="63" spans="2:16" ht="11" customHeight="1" x14ac:dyDescent="0.15">
      <c r="B63" s="4" t="s">
        <v>184</v>
      </c>
      <c r="C63" s="4"/>
      <c r="D63" s="4"/>
      <c r="P63" s="1" t="s">
        <v>434</v>
      </c>
    </row>
    <row r="64" spans="2:16" ht="11" customHeight="1" x14ac:dyDescent="0.15">
      <c r="B64" s="4" t="s">
        <v>185</v>
      </c>
      <c r="C64" s="4"/>
      <c r="D64" s="4"/>
      <c r="P64" s="1" t="s">
        <v>435</v>
      </c>
    </row>
    <row r="65" spans="2:16" ht="11" customHeight="1" x14ac:dyDescent="0.15">
      <c r="B65" s="4" t="s">
        <v>186</v>
      </c>
      <c r="C65" s="4"/>
      <c r="D65" s="4"/>
      <c r="P65" s="1" t="s">
        <v>436</v>
      </c>
    </row>
    <row r="66" spans="2:16" ht="11" customHeight="1" x14ac:dyDescent="0.15">
      <c r="B66" s="4" t="s">
        <v>187</v>
      </c>
      <c r="C66" s="4"/>
      <c r="D66" s="4"/>
      <c r="P66" s="1" t="s">
        <v>437</v>
      </c>
    </row>
    <row r="67" spans="2:16" ht="11" customHeight="1" x14ac:dyDescent="0.15">
      <c r="B67" s="4" t="s">
        <v>188</v>
      </c>
      <c r="C67" s="4"/>
      <c r="D67" s="4"/>
      <c r="P67" s="1" t="s">
        <v>438</v>
      </c>
    </row>
    <row r="68" spans="2:16" ht="11" customHeight="1" x14ac:dyDescent="0.15">
      <c r="B68" s="4" t="s">
        <v>189</v>
      </c>
      <c r="C68" s="4"/>
      <c r="D68" s="4"/>
      <c r="P68" s="1" t="s">
        <v>439</v>
      </c>
    </row>
    <row r="69" spans="2:16" ht="11" customHeight="1" x14ac:dyDescent="0.15">
      <c r="B69" s="4" t="s">
        <v>190</v>
      </c>
      <c r="C69" s="4"/>
      <c r="D69" s="4"/>
      <c r="P69" s="1" t="s">
        <v>440</v>
      </c>
    </row>
    <row r="70" spans="2:16" ht="11" customHeight="1" x14ac:dyDescent="0.15">
      <c r="B70" s="4" t="s">
        <v>191</v>
      </c>
      <c r="C70" s="4"/>
      <c r="D70" s="4"/>
      <c r="P70" s="1" t="s">
        <v>441</v>
      </c>
    </row>
    <row r="71" spans="2:16" ht="11" customHeight="1" x14ac:dyDescent="0.15">
      <c r="B71" s="4" t="s">
        <v>192</v>
      </c>
      <c r="C71" s="4"/>
      <c r="D71" s="4"/>
      <c r="P71" s="1" t="s">
        <v>442</v>
      </c>
    </row>
    <row r="72" spans="2:16" ht="11" customHeight="1" x14ac:dyDescent="0.15">
      <c r="B72" s="4" t="s">
        <v>193</v>
      </c>
      <c r="C72" s="4"/>
      <c r="D72" s="4"/>
      <c r="P72" s="1" t="s">
        <v>443</v>
      </c>
    </row>
    <row r="73" spans="2:16" ht="11" customHeight="1" x14ac:dyDescent="0.15">
      <c r="B73" s="4" t="s">
        <v>194</v>
      </c>
      <c r="C73" s="4"/>
      <c r="D73" s="4"/>
      <c r="P73" s="1" t="s">
        <v>444</v>
      </c>
    </row>
    <row r="74" spans="2:16" ht="11" customHeight="1" x14ac:dyDescent="0.15">
      <c r="B74" s="4" t="s">
        <v>195</v>
      </c>
      <c r="C74" s="4"/>
      <c r="D74" s="4"/>
      <c r="P74" s="1" t="s">
        <v>445</v>
      </c>
    </row>
    <row r="75" spans="2:16" ht="11" customHeight="1" x14ac:dyDescent="0.15">
      <c r="B75" s="4" t="s">
        <v>196</v>
      </c>
      <c r="C75" s="4"/>
      <c r="D75" s="4"/>
      <c r="P75" s="1" t="s">
        <v>446</v>
      </c>
    </row>
    <row r="76" spans="2:16" ht="11" customHeight="1" x14ac:dyDescent="0.15">
      <c r="B76" s="4" t="s">
        <v>197</v>
      </c>
      <c r="C76" s="4"/>
      <c r="D76" s="4"/>
      <c r="P76" s="1" t="s">
        <v>447</v>
      </c>
    </row>
    <row r="77" spans="2:16" ht="11" customHeight="1" x14ac:dyDescent="0.15">
      <c r="B77" s="4" t="s">
        <v>198</v>
      </c>
      <c r="C77" s="4"/>
      <c r="D77" s="4"/>
      <c r="P77" s="1" t="s">
        <v>448</v>
      </c>
    </row>
    <row r="78" spans="2:16" ht="11" customHeight="1" x14ac:dyDescent="0.15">
      <c r="B78" s="4" t="s">
        <v>199</v>
      </c>
      <c r="C78" s="4"/>
      <c r="D78" s="4"/>
      <c r="P78" s="1" t="s">
        <v>449</v>
      </c>
    </row>
    <row r="79" spans="2:16" ht="11" customHeight="1" x14ac:dyDescent="0.15">
      <c r="B79" s="4" t="s">
        <v>200</v>
      </c>
      <c r="C79" s="4"/>
      <c r="D79" s="4"/>
      <c r="P79" s="1" t="s">
        <v>450</v>
      </c>
    </row>
    <row r="80" spans="2:16" ht="11" customHeight="1" x14ac:dyDescent="0.15">
      <c r="B80" s="4" t="s">
        <v>201</v>
      </c>
      <c r="C80" s="4"/>
      <c r="D80" s="4"/>
      <c r="P80" s="1" t="s">
        <v>451</v>
      </c>
    </row>
    <row r="81" spans="2:16" ht="11" customHeight="1" x14ac:dyDescent="0.15">
      <c r="B81" s="4" t="s">
        <v>202</v>
      </c>
      <c r="C81" s="4"/>
      <c r="D81" s="4"/>
      <c r="P81" s="1" t="s">
        <v>452</v>
      </c>
    </row>
    <row r="82" spans="2:16" ht="11" customHeight="1" x14ac:dyDescent="0.15">
      <c r="B82" s="4" t="s">
        <v>203</v>
      </c>
      <c r="C82" s="4"/>
      <c r="D82" s="4"/>
      <c r="P82" s="1" t="s">
        <v>453</v>
      </c>
    </row>
    <row r="83" spans="2:16" ht="11" customHeight="1" x14ac:dyDescent="0.15">
      <c r="B83" s="4" t="s">
        <v>204</v>
      </c>
      <c r="C83" s="4"/>
      <c r="D83" s="4"/>
      <c r="P83" s="1" t="s">
        <v>454</v>
      </c>
    </row>
    <row r="84" spans="2:16" ht="11" customHeight="1" x14ac:dyDescent="0.15">
      <c r="B84" s="4" t="s">
        <v>205</v>
      </c>
      <c r="C84" s="4"/>
      <c r="D84" s="4"/>
      <c r="P84" s="1" t="s">
        <v>455</v>
      </c>
    </row>
    <row r="85" spans="2:16" ht="11" customHeight="1" x14ac:dyDescent="0.15">
      <c r="B85" s="4" t="s">
        <v>206</v>
      </c>
      <c r="C85" s="4"/>
      <c r="D85" s="4"/>
      <c r="P85" s="1" t="s">
        <v>456</v>
      </c>
    </row>
    <row r="86" spans="2:16" ht="11" customHeight="1" x14ac:dyDescent="0.15">
      <c r="B86" s="4" t="s">
        <v>207</v>
      </c>
      <c r="C86" s="4"/>
      <c r="D86" s="4"/>
      <c r="P86" s="1" t="s">
        <v>457</v>
      </c>
    </row>
    <row r="87" spans="2:16" ht="11" customHeight="1" x14ac:dyDescent="0.15">
      <c r="B87" s="4" t="s">
        <v>208</v>
      </c>
      <c r="C87" s="4"/>
      <c r="D87" s="4"/>
      <c r="P87" s="1" t="s">
        <v>458</v>
      </c>
    </row>
    <row r="88" spans="2:16" ht="11" customHeight="1" x14ac:dyDescent="0.15">
      <c r="B88" s="4" t="s">
        <v>209</v>
      </c>
      <c r="C88" s="4"/>
      <c r="D88" s="4"/>
      <c r="P88" s="1" t="s">
        <v>459</v>
      </c>
    </row>
    <row r="89" spans="2:16" ht="11" customHeight="1" x14ac:dyDescent="0.15">
      <c r="B89" s="4" t="s">
        <v>210</v>
      </c>
      <c r="C89" s="4"/>
      <c r="D89" s="4"/>
      <c r="P89" s="1" t="s">
        <v>460</v>
      </c>
    </row>
    <row r="90" spans="2:16" ht="11" customHeight="1" x14ac:dyDescent="0.15">
      <c r="B90" s="4" t="s">
        <v>211</v>
      </c>
      <c r="C90" s="4"/>
      <c r="D90" s="4"/>
      <c r="P90" s="1" t="s">
        <v>461</v>
      </c>
    </row>
    <row r="91" spans="2:16" ht="11" customHeight="1" x14ac:dyDescent="0.15">
      <c r="B91" s="4" t="s">
        <v>212</v>
      </c>
      <c r="C91" s="4"/>
      <c r="D91" s="4"/>
      <c r="P91" s="1" t="s">
        <v>462</v>
      </c>
    </row>
    <row r="92" spans="2:16" ht="11" customHeight="1" x14ac:dyDescent="0.15">
      <c r="B92" s="4" t="s">
        <v>213</v>
      </c>
      <c r="C92" s="4"/>
      <c r="D92" s="4"/>
      <c r="P92" s="1" t="s">
        <v>463</v>
      </c>
    </row>
    <row r="93" spans="2:16" ht="11" customHeight="1" x14ac:dyDescent="0.15">
      <c r="B93" s="4" t="s">
        <v>214</v>
      </c>
      <c r="C93" s="4"/>
      <c r="D93" s="4"/>
      <c r="P93" s="1" t="s">
        <v>464</v>
      </c>
    </row>
    <row r="94" spans="2:16" ht="11" customHeight="1" x14ac:dyDescent="0.15">
      <c r="B94" s="4" t="s">
        <v>215</v>
      </c>
      <c r="C94" s="4"/>
      <c r="D94" s="4"/>
      <c r="P94" s="1" t="s">
        <v>465</v>
      </c>
    </row>
    <row r="95" spans="2:16" ht="11" customHeight="1" x14ac:dyDescent="0.15">
      <c r="B95" s="4" t="s">
        <v>216</v>
      </c>
      <c r="C95" s="4"/>
      <c r="D95" s="4"/>
      <c r="P95" s="1" t="s">
        <v>466</v>
      </c>
    </row>
    <row r="96" spans="2:16" ht="11" customHeight="1" x14ac:dyDescent="0.15">
      <c r="B96" s="4" t="s">
        <v>217</v>
      </c>
      <c r="C96" s="4"/>
      <c r="D96" s="4"/>
      <c r="P96" s="1" t="s">
        <v>467</v>
      </c>
    </row>
    <row r="97" spans="2:16" ht="11" customHeight="1" x14ac:dyDescent="0.15">
      <c r="B97" s="4" t="s">
        <v>218</v>
      </c>
      <c r="C97" s="4"/>
      <c r="D97" s="4"/>
      <c r="P97" s="1" t="s">
        <v>468</v>
      </c>
    </row>
    <row r="98" spans="2:16" ht="11" customHeight="1" x14ac:dyDescent="0.15">
      <c r="B98" s="4" t="s">
        <v>219</v>
      </c>
      <c r="C98" s="4"/>
      <c r="D98" s="4"/>
      <c r="P98" s="1" t="s">
        <v>469</v>
      </c>
    </row>
    <row r="99" spans="2:16" ht="11" customHeight="1" x14ac:dyDescent="0.15">
      <c r="B99" s="4" t="s">
        <v>220</v>
      </c>
      <c r="C99" s="4"/>
      <c r="D99" s="4"/>
      <c r="P99" s="1" t="s">
        <v>470</v>
      </c>
    </row>
    <row r="100" spans="2:16" ht="11" customHeight="1" x14ac:dyDescent="0.15">
      <c r="B100" s="4" t="s">
        <v>221</v>
      </c>
      <c r="C100" s="4"/>
      <c r="D100" s="4"/>
      <c r="P100" s="1" t="s">
        <v>471</v>
      </c>
    </row>
    <row r="101" spans="2:16" ht="11" customHeight="1" x14ac:dyDescent="0.15">
      <c r="B101" s="4" t="s">
        <v>222</v>
      </c>
      <c r="C101" s="4"/>
      <c r="D101" s="4"/>
      <c r="P101" s="1" t="s">
        <v>472</v>
      </c>
    </row>
    <row r="102" spans="2:16" ht="11" customHeight="1" x14ac:dyDescent="0.15">
      <c r="B102" s="4" t="s">
        <v>223</v>
      </c>
      <c r="C102" s="4"/>
      <c r="D102" s="4"/>
      <c r="P102" s="1" t="s">
        <v>473</v>
      </c>
    </row>
    <row r="103" spans="2:16" ht="11" customHeight="1" x14ac:dyDescent="0.15">
      <c r="B103" s="4" t="s">
        <v>224</v>
      </c>
      <c r="C103" s="4"/>
      <c r="D103" s="4"/>
      <c r="P103" s="1" t="s">
        <v>474</v>
      </c>
    </row>
    <row r="104" spans="2:16" ht="11" customHeight="1" x14ac:dyDescent="0.15">
      <c r="B104" s="4" t="s">
        <v>225</v>
      </c>
      <c r="C104" s="4"/>
      <c r="D104" s="4"/>
      <c r="P104" s="1" t="s">
        <v>475</v>
      </c>
    </row>
    <row r="105" spans="2:16" ht="11" customHeight="1" x14ac:dyDescent="0.15">
      <c r="B105" s="4" t="s">
        <v>226</v>
      </c>
      <c r="C105" s="4"/>
      <c r="D105" s="4"/>
      <c r="P105" s="1" t="s">
        <v>476</v>
      </c>
    </row>
    <row r="106" spans="2:16" ht="11" customHeight="1" x14ac:dyDescent="0.15">
      <c r="B106" s="4" t="s">
        <v>227</v>
      </c>
      <c r="C106" s="4"/>
      <c r="D106" s="4"/>
      <c r="P106" s="1" t="s">
        <v>477</v>
      </c>
    </row>
    <row r="107" spans="2:16" ht="11" customHeight="1" x14ac:dyDescent="0.15">
      <c r="B107" s="4" t="s">
        <v>228</v>
      </c>
      <c r="C107" s="4"/>
      <c r="D107" s="4"/>
      <c r="P107" s="1" t="s">
        <v>478</v>
      </c>
    </row>
    <row r="108" spans="2:16" ht="11" customHeight="1" x14ac:dyDescent="0.15">
      <c r="B108" s="4" t="s">
        <v>229</v>
      </c>
      <c r="C108" s="4"/>
      <c r="D108" s="4"/>
      <c r="P108" s="1" t="s">
        <v>479</v>
      </c>
    </row>
    <row r="109" spans="2:16" ht="11" customHeight="1" x14ac:dyDescent="0.15">
      <c r="B109" s="4" t="s">
        <v>230</v>
      </c>
      <c r="C109" s="4"/>
      <c r="D109" s="4"/>
      <c r="P109" s="1" t="s">
        <v>480</v>
      </c>
    </row>
    <row r="110" spans="2:16" ht="11" customHeight="1" x14ac:dyDescent="0.15">
      <c r="B110" s="4" t="s">
        <v>231</v>
      </c>
      <c r="C110" s="4"/>
      <c r="D110" s="4"/>
      <c r="P110" s="1" t="s">
        <v>481</v>
      </c>
    </row>
    <row r="111" spans="2:16" ht="11" customHeight="1" x14ac:dyDescent="0.15">
      <c r="B111" s="4" t="s">
        <v>232</v>
      </c>
      <c r="C111" s="4"/>
      <c r="D111" s="4"/>
      <c r="P111" s="1" t="s">
        <v>482</v>
      </c>
    </row>
    <row r="112" spans="2:16" ht="11" customHeight="1" x14ac:dyDescent="0.15">
      <c r="B112" s="4" t="s">
        <v>233</v>
      </c>
      <c r="C112" s="4"/>
      <c r="D112" s="4"/>
      <c r="P112" s="1" t="s">
        <v>483</v>
      </c>
    </row>
    <row r="113" spans="2:16" ht="11" customHeight="1" x14ac:dyDescent="0.15">
      <c r="B113" s="4" t="s">
        <v>234</v>
      </c>
      <c r="C113" s="4"/>
      <c r="D113" s="4"/>
      <c r="P113" s="1" t="s">
        <v>484</v>
      </c>
    </row>
    <row r="114" spans="2:16" ht="11" customHeight="1" x14ac:dyDescent="0.15">
      <c r="B114" s="4" t="s">
        <v>235</v>
      </c>
      <c r="C114" s="4"/>
      <c r="D114" s="4"/>
      <c r="P114" s="1" t="s">
        <v>485</v>
      </c>
    </row>
    <row r="115" spans="2:16" ht="11" customHeight="1" x14ac:dyDescent="0.15">
      <c r="B115" s="4" t="s">
        <v>236</v>
      </c>
      <c r="C115" s="4"/>
      <c r="D115" s="4"/>
      <c r="P115" s="1" t="s">
        <v>486</v>
      </c>
    </row>
    <row r="116" spans="2:16" ht="11" customHeight="1" x14ac:dyDescent="0.15">
      <c r="B116" s="4" t="s">
        <v>237</v>
      </c>
      <c r="C116" s="4"/>
      <c r="D116" s="4"/>
      <c r="P116" s="1" t="s">
        <v>487</v>
      </c>
    </row>
    <row r="117" spans="2:16" ht="11" customHeight="1" x14ac:dyDescent="0.15">
      <c r="B117" s="4" t="s">
        <v>238</v>
      </c>
      <c r="C117" s="4"/>
      <c r="D117" s="4"/>
      <c r="P117" s="1" t="s">
        <v>488</v>
      </c>
    </row>
    <row r="118" spans="2:16" ht="11" customHeight="1" x14ac:dyDescent="0.15">
      <c r="B118" s="4" t="s">
        <v>239</v>
      </c>
      <c r="C118" s="4"/>
      <c r="D118" s="4"/>
      <c r="P118" s="1" t="s">
        <v>489</v>
      </c>
    </row>
    <row r="119" spans="2:16" ht="11" customHeight="1" x14ac:dyDescent="0.15">
      <c r="B119" s="4" t="s">
        <v>240</v>
      </c>
      <c r="C119" s="4"/>
      <c r="D119" s="4"/>
      <c r="P119" s="1" t="s">
        <v>490</v>
      </c>
    </row>
    <row r="120" spans="2:16" ht="11" customHeight="1" x14ac:dyDescent="0.15">
      <c r="B120" s="4" t="s">
        <v>241</v>
      </c>
      <c r="C120" s="4"/>
      <c r="D120" s="4"/>
      <c r="P120" s="1" t="s">
        <v>491</v>
      </c>
    </row>
    <row r="121" spans="2:16" ht="11" customHeight="1" x14ac:dyDescent="0.15">
      <c r="B121" s="4" t="s">
        <v>242</v>
      </c>
      <c r="C121" s="4"/>
      <c r="D121" s="4"/>
      <c r="P121" s="1" t="s">
        <v>492</v>
      </c>
    </row>
    <row r="122" spans="2:16" ht="11" customHeight="1" x14ac:dyDescent="0.15">
      <c r="B122" s="4" t="s">
        <v>243</v>
      </c>
      <c r="C122" s="4"/>
      <c r="D122" s="4"/>
      <c r="P122" s="1" t="s">
        <v>493</v>
      </c>
    </row>
    <row r="123" spans="2:16" ht="11" customHeight="1" x14ac:dyDescent="0.15">
      <c r="B123" s="4" t="s">
        <v>244</v>
      </c>
      <c r="C123" s="4"/>
      <c r="D123" s="4"/>
      <c r="P123" s="1" t="s">
        <v>494</v>
      </c>
    </row>
    <row r="124" spans="2:16" ht="11" customHeight="1" x14ac:dyDescent="0.15">
      <c r="B124" s="4" t="s">
        <v>245</v>
      </c>
      <c r="C124" s="4"/>
      <c r="D124" s="4"/>
      <c r="P124" s="1" t="s">
        <v>495</v>
      </c>
    </row>
    <row r="125" spans="2:16" ht="11" customHeight="1" x14ac:dyDescent="0.15">
      <c r="B125" s="4" t="s">
        <v>246</v>
      </c>
      <c r="C125" s="4"/>
      <c r="D125" s="4"/>
      <c r="P125" s="1" t="s">
        <v>496</v>
      </c>
    </row>
    <row r="126" spans="2:16" ht="11" customHeight="1" x14ac:dyDescent="0.15">
      <c r="B126" s="4" t="s">
        <v>247</v>
      </c>
      <c r="C126" s="4"/>
      <c r="D126" s="4"/>
      <c r="P126" s="1" t="s">
        <v>497</v>
      </c>
    </row>
    <row r="127" spans="2:16" ht="11" customHeight="1" x14ac:dyDescent="0.15">
      <c r="B127" s="4" t="s">
        <v>248</v>
      </c>
      <c r="C127" s="4"/>
      <c r="D127" s="4"/>
      <c r="P127" s="1" t="s">
        <v>498</v>
      </c>
    </row>
    <row r="128" spans="2:16" ht="11" customHeight="1" x14ac:dyDescent="0.15">
      <c r="B128" s="4" t="s">
        <v>249</v>
      </c>
      <c r="C128" s="4"/>
      <c r="D128" s="4"/>
      <c r="P128" s="1" t="s">
        <v>499</v>
      </c>
    </row>
    <row r="129" spans="2:16" ht="11" customHeight="1" x14ac:dyDescent="0.15">
      <c r="B129" s="4" t="s">
        <v>250</v>
      </c>
      <c r="C129" s="4"/>
      <c r="D129" s="4"/>
      <c r="P129" s="1" t="s">
        <v>500</v>
      </c>
    </row>
    <row r="130" spans="2:16" ht="11" customHeight="1" x14ac:dyDescent="0.15">
      <c r="B130" s="4" t="s">
        <v>251</v>
      </c>
      <c r="C130" s="4"/>
      <c r="D130" s="4"/>
      <c r="P130" s="1" t="s">
        <v>501</v>
      </c>
    </row>
    <row r="131" spans="2:16" ht="11" customHeight="1" x14ac:dyDescent="0.15">
      <c r="B131" s="4" t="s">
        <v>252</v>
      </c>
      <c r="C131" s="4"/>
      <c r="D131" s="4"/>
      <c r="P131" s="1" t="s">
        <v>502</v>
      </c>
    </row>
    <row r="132" spans="2:16" ht="11" customHeight="1" x14ac:dyDescent="0.15">
      <c r="B132" s="4" t="s">
        <v>253</v>
      </c>
      <c r="C132" s="4"/>
      <c r="D132" s="4"/>
      <c r="P132" s="1" t="s">
        <v>503</v>
      </c>
    </row>
    <row r="133" spans="2:16" ht="11" customHeight="1" x14ac:dyDescent="0.15">
      <c r="B133" s="4" t="s">
        <v>254</v>
      </c>
      <c r="C133" s="4"/>
      <c r="D133" s="4"/>
      <c r="P133" s="1" t="s">
        <v>504</v>
      </c>
    </row>
    <row r="134" spans="2:16" ht="11" customHeight="1" x14ac:dyDescent="0.15">
      <c r="B134" s="4" t="s">
        <v>255</v>
      </c>
      <c r="C134" s="4"/>
      <c r="D134" s="4"/>
      <c r="P134" s="1" t="s">
        <v>505</v>
      </c>
    </row>
    <row r="135" spans="2:16" ht="11" customHeight="1" x14ac:dyDescent="0.15">
      <c r="B135" s="4" t="s">
        <v>256</v>
      </c>
      <c r="C135" s="4"/>
      <c r="D135" s="4"/>
      <c r="P135" s="1" t="s">
        <v>506</v>
      </c>
    </row>
    <row r="136" spans="2:16" ht="11" customHeight="1" x14ac:dyDescent="0.15">
      <c r="B136" s="4" t="s">
        <v>257</v>
      </c>
      <c r="C136" s="4"/>
      <c r="D136" s="4"/>
      <c r="P136" s="1" t="s">
        <v>507</v>
      </c>
    </row>
    <row r="137" spans="2:16" ht="11" customHeight="1" x14ac:dyDescent="0.15">
      <c r="B137" s="4" t="s">
        <v>258</v>
      </c>
      <c r="C137" s="4"/>
      <c r="D137" s="4"/>
      <c r="P137" s="1" t="s">
        <v>508</v>
      </c>
    </row>
    <row r="138" spans="2:16" ht="11" customHeight="1" x14ac:dyDescent="0.15">
      <c r="B138" s="4" t="s">
        <v>259</v>
      </c>
      <c r="C138" s="4"/>
      <c r="D138" s="4"/>
      <c r="P138" s="1" t="s">
        <v>509</v>
      </c>
    </row>
    <row r="139" spans="2:16" ht="11" customHeight="1" x14ac:dyDescent="0.15">
      <c r="B139" s="4" t="s">
        <v>260</v>
      </c>
      <c r="C139" s="4"/>
      <c r="D139" s="4"/>
      <c r="P139" s="1" t="s">
        <v>510</v>
      </c>
    </row>
    <row r="140" spans="2:16" ht="11" customHeight="1" x14ac:dyDescent="0.15">
      <c r="B140" s="4" t="s">
        <v>261</v>
      </c>
      <c r="C140" s="4"/>
      <c r="D140" s="4"/>
      <c r="P140" s="1" t="s">
        <v>511</v>
      </c>
    </row>
    <row r="141" spans="2:16" ht="11" customHeight="1" x14ac:dyDescent="0.15">
      <c r="B141" s="4" t="s">
        <v>262</v>
      </c>
      <c r="C141" s="4"/>
      <c r="D141" s="4"/>
      <c r="P141" s="1" t="s">
        <v>512</v>
      </c>
    </row>
    <row r="142" spans="2:16" ht="11" customHeight="1" x14ac:dyDescent="0.15">
      <c r="B142" s="4" t="s">
        <v>263</v>
      </c>
      <c r="C142" s="4"/>
      <c r="D142" s="4"/>
      <c r="P142" s="1" t="s">
        <v>513</v>
      </c>
    </row>
    <row r="143" spans="2:16" ht="11" customHeight="1" x14ac:dyDescent="0.15">
      <c r="B143" s="4" t="s">
        <v>264</v>
      </c>
      <c r="C143" s="4"/>
      <c r="D143" s="4"/>
      <c r="P143" s="1" t="s">
        <v>514</v>
      </c>
    </row>
    <row r="144" spans="2:16" ht="11" customHeight="1" x14ac:dyDescent="0.15">
      <c r="B144" s="4" t="s">
        <v>265</v>
      </c>
      <c r="C144" s="4"/>
      <c r="D144" s="4"/>
      <c r="P144" s="1" t="s">
        <v>515</v>
      </c>
    </row>
    <row r="145" spans="2:16" ht="11" customHeight="1" x14ac:dyDescent="0.15">
      <c r="B145" s="4" t="s">
        <v>266</v>
      </c>
      <c r="C145" s="4"/>
      <c r="D145" s="4"/>
      <c r="P145" s="1" t="s">
        <v>516</v>
      </c>
    </row>
    <row r="146" spans="2:16" ht="11" customHeight="1" x14ac:dyDescent="0.15">
      <c r="B146" s="4" t="s">
        <v>267</v>
      </c>
      <c r="C146" s="4"/>
      <c r="D146" s="4"/>
      <c r="P146" s="1" t="s">
        <v>517</v>
      </c>
    </row>
    <row r="147" spans="2:16" ht="11" customHeight="1" x14ac:dyDescent="0.15">
      <c r="B147" s="4" t="s">
        <v>268</v>
      </c>
      <c r="C147" s="4"/>
      <c r="D147" s="4"/>
      <c r="P147" s="1" t="s">
        <v>518</v>
      </c>
    </row>
    <row r="148" spans="2:16" ht="11" customHeight="1" x14ac:dyDescent="0.15">
      <c r="B148" s="4" t="s">
        <v>269</v>
      </c>
      <c r="C148" s="4"/>
      <c r="D148" s="4"/>
      <c r="P148" s="1" t="s">
        <v>519</v>
      </c>
    </row>
    <row r="149" spans="2:16" ht="11" customHeight="1" x14ac:dyDescent="0.15">
      <c r="B149" s="4" t="s">
        <v>270</v>
      </c>
      <c r="C149" s="4"/>
      <c r="D149" s="4"/>
      <c r="P149" s="1" t="s">
        <v>520</v>
      </c>
    </row>
    <row r="150" spans="2:16" ht="11" customHeight="1" x14ac:dyDescent="0.15">
      <c r="B150" s="4" t="s">
        <v>271</v>
      </c>
      <c r="C150" s="4"/>
      <c r="D150" s="4"/>
      <c r="P150" s="1" t="s">
        <v>521</v>
      </c>
    </row>
    <row r="151" spans="2:16" ht="11" customHeight="1" x14ac:dyDescent="0.15">
      <c r="B151" s="4" t="s">
        <v>272</v>
      </c>
      <c r="C151" s="4"/>
      <c r="D151" s="4"/>
      <c r="P151" s="1" t="s">
        <v>522</v>
      </c>
    </row>
    <row r="152" spans="2:16" ht="11" customHeight="1" x14ac:dyDescent="0.15">
      <c r="B152" s="4" t="s">
        <v>273</v>
      </c>
      <c r="C152" s="4"/>
      <c r="D152" s="4"/>
      <c r="P152" s="1" t="s">
        <v>523</v>
      </c>
    </row>
    <row r="153" spans="2:16" ht="11" customHeight="1" x14ac:dyDescent="0.15">
      <c r="B153" s="4" t="s">
        <v>274</v>
      </c>
      <c r="C153" s="4"/>
      <c r="D153" s="4"/>
      <c r="P153" s="1" t="s">
        <v>524</v>
      </c>
    </row>
    <row r="154" spans="2:16" ht="11" customHeight="1" x14ac:dyDescent="0.15">
      <c r="B154" s="4" t="s">
        <v>275</v>
      </c>
      <c r="C154" s="4"/>
      <c r="D154" s="4"/>
      <c r="P154" s="1" t="s">
        <v>525</v>
      </c>
    </row>
    <row r="155" spans="2:16" ht="11" customHeight="1" x14ac:dyDescent="0.15">
      <c r="B155" s="4" t="s">
        <v>276</v>
      </c>
      <c r="C155" s="4"/>
      <c r="D155" s="4"/>
      <c r="P155" s="1" t="s">
        <v>526</v>
      </c>
    </row>
    <row r="156" spans="2:16" ht="11" customHeight="1" x14ac:dyDescent="0.15">
      <c r="B156" s="4" t="s">
        <v>277</v>
      </c>
      <c r="C156" s="4"/>
      <c r="D156" s="4"/>
      <c r="P156" s="1" t="s">
        <v>527</v>
      </c>
    </row>
    <row r="157" spans="2:16" ht="11" customHeight="1" x14ac:dyDescent="0.15">
      <c r="B157" s="4" t="s">
        <v>278</v>
      </c>
      <c r="C157" s="4"/>
      <c r="D157" s="4"/>
      <c r="P157" s="1" t="s">
        <v>528</v>
      </c>
    </row>
    <row r="158" spans="2:16" ht="11" customHeight="1" x14ac:dyDescent="0.15">
      <c r="B158" s="4" t="s">
        <v>279</v>
      </c>
      <c r="C158" s="4"/>
      <c r="D158" s="4"/>
      <c r="P158" s="1" t="s">
        <v>529</v>
      </c>
    </row>
    <row r="159" spans="2:16" ht="11" customHeight="1" x14ac:dyDescent="0.15">
      <c r="B159" s="4" t="s">
        <v>280</v>
      </c>
      <c r="C159" s="4"/>
      <c r="D159" s="4"/>
    </row>
    <row r="160" spans="2:16" ht="11" customHeight="1" x14ac:dyDescent="0.15">
      <c r="B160" s="4" t="s">
        <v>281</v>
      </c>
      <c r="C160" s="4"/>
      <c r="D160" s="4"/>
    </row>
    <row r="161" spans="2:4" ht="11" customHeight="1" x14ac:dyDescent="0.15">
      <c r="B161" s="4" t="s">
        <v>282</v>
      </c>
      <c r="C161" s="4"/>
      <c r="D161" s="4"/>
    </row>
    <row r="162" spans="2:4" ht="11" customHeight="1" x14ac:dyDescent="0.15">
      <c r="B162" s="4" t="s">
        <v>283</v>
      </c>
      <c r="C162" s="4"/>
      <c r="D162" s="4"/>
    </row>
    <row r="163" spans="2:4" ht="11" customHeight="1" x14ac:dyDescent="0.15">
      <c r="B163" s="4" t="s">
        <v>284</v>
      </c>
      <c r="C163" s="4"/>
      <c r="D163" s="4"/>
    </row>
    <row r="164" spans="2:4" ht="11" customHeight="1" x14ac:dyDescent="0.15">
      <c r="B164" s="4" t="s">
        <v>285</v>
      </c>
      <c r="C164" s="4"/>
      <c r="D164" s="4"/>
    </row>
    <row r="165" spans="2:4" ht="11" customHeight="1" x14ac:dyDescent="0.15">
      <c r="B165" s="4" t="s">
        <v>286</v>
      </c>
      <c r="C165" s="4"/>
      <c r="D165" s="4"/>
    </row>
    <row r="166" spans="2:4" ht="11" customHeight="1" x14ac:dyDescent="0.15">
      <c r="B166" s="4" t="s">
        <v>287</v>
      </c>
      <c r="C166" s="4"/>
      <c r="D166" s="4"/>
    </row>
    <row r="167" spans="2:4" ht="11" customHeight="1" x14ac:dyDescent="0.15">
      <c r="B167" s="4" t="s">
        <v>288</v>
      </c>
      <c r="C167" s="4"/>
      <c r="D167" s="4"/>
    </row>
    <row r="168" spans="2:4" ht="11" customHeight="1" x14ac:dyDescent="0.15">
      <c r="B168" s="4" t="s">
        <v>289</v>
      </c>
      <c r="C168" s="4"/>
      <c r="D168" s="4"/>
    </row>
    <row r="169" spans="2:4" ht="11" customHeight="1" x14ac:dyDescent="0.15">
      <c r="B169" s="4" t="s">
        <v>290</v>
      </c>
      <c r="C169" s="4"/>
      <c r="D169" s="4"/>
    </row>
    <row r="170" spans="2:4" ht="11" customHeight="1" x14ac:dyDescent="0.15">
      <c r="B170" s="4" t="s">
        <v>291</v>
      </c>
      <c r="C170" s="4"/>
      <c r="D170" s="4"/>
    </row>
    <row r="171" spans="2:4" ht="11" customHeight="1" x14ac:dyDescent="0.15">
      <c r="B171" s="4" t="s">
        <v>292</v>
      </c>
      <c r="C171" s="4"/>
      <c r="D171" s="4"/>
    </row>
    <row r="172" spans="2:4" ht="11" customHeight="1" x14ac:dyDescent="0.15">
      <c r="B172" s="4" t="s">
        <v>293</v>
      </c>
      <c r="C172" s="4"/>
      <c r="D172" s="4"/>
    </row>
    <row r="173" spans="2:4" ht="11" customHeight="1" x14ac:dyDescent="0.15">
      <c r="B173" s="4" t="s">
        <v>294</v>
      </c>
      <c r="C173" s="4"/>
      <c r="D173" s="4"/>
    </row>
    <row r="174" spans="2:4" ht="11" customHeight="1" x14ac:dyDescent="0.15">
      <c r="B174" s="4" t="s">
        <v>295</v>
      </c>
      <c r="C174" s="4"/>
      <c r="D174" s="4"/>
    </row>
    <row r="175" spans="2:4" ht="11" customHeight="1" x14ac:dyDescent="0.15">
      <c r="B175" s="4" t="s">
        <v>296</v>
      </c>
      <c r="C175" s="4"/>
      <c r="D175" s="4"/>
    </row>
    <row r="176" spans="2:4" ht="11" customHeight="1" x14ac:dyDescent="0.15">
      <c r="B176" s="4" t="s">
        <v>297</v>
      </c>
      <c r="C176" s="4"/>
      <c r="D176" s="4"/>
    </row>
    <row r="177" spans="2:4" ht="11" customHeight="1" x14ac:dyDescent="0.15">
      <c r="B177" s="4" t="s">
        <v>298</v>
      </c>
      <c r="C177" s="4"/>
      <c r="D177" s="4"/>
    </row>
    <row r="178" spans="2:4" ht="11" customHeight="1" x14ac:dyDescent="0.15">
      <c r="B178" s="4" t="s">
        <v>299</v>
      </c>
      <c r="C178" s="4"/>
      <c r="D178" s="4"/>
    </row>
    <row r="179" spans="2:4" ht="11" customHeight="1" x14ac:dyDescent="0.15">
      <c r="B179" s="4" t="s">
        <v>300</v>
      </c>
      <c r="C179" s="4"/>
      <c r="D179" s="4"/>
    </row>
    <row r="180" spans="2:4" ht="11" customHeight="1" x14ac:dyDescent="0.15">
      <c r="B180" s="4" t="s">
        <v>301</v>
      </c>
      <c r="C180" s="4"/>
      <c r="D180" s="4"/>
    </row>
    <row r="181" spans="2:4" ht="11" customHeight="1" x14ac:dyDescent="0.15">
      <c r="B181" s="4" t="s">
        <v>302</v>
      </c>
      <c r="C181" s="4"/>
      <c r="D181" s="4"/>
    </row>
    <row r="182" spans="2:4" ht="11" customHeight="1" x14ac:dyDescent="0.15">
      <c r="B182" s="4" t="s">
        <v>303</v>
      </c>
      <c r="C182" s="4"/>
      <c r="D182" s="4"/>
    </row>
    <row r="183" spans="2:4" ht="11" customHeight="1" x14ac:dyDescent="0.15">
      <c r="B183" s="4" t="s">
        <v>304</v>
      </c>
      <c r="C183" s="4"/>
      <c r="D183" s="4"/>
    </row>
    <row r="184" spans="2:4" ht="11" customHeight="1" x14ac:dyDescent="0.15">
      <c r="B184" s="4" t="s">
        <v>305</v>
      </c>
      <c r="C184" s="4"/>
      <c r="D184" s="4"/>
    </row>
    <row r="185" spans="2:4" ht="11" customHeight="1" x14ac:dyDescent="0.15">
      <c r="B185" s="4" t="s">
        <v>306</v>
      </c>
      <c r="C185" s="4"/>
      <c r="D185" s="4"/>
    </row>
    <row r="186" spans="2:4" ht="11" customHeight="1" x14ac:dyDescent="0.15">
      <c r="B186" s="4" t="s">
        <v>307</v>
      </c>
      <c r="C186" s="4"/>
      <c r="D186" s="4"/>
    </row>
    <row r="187" spans="2:4" ht="11" customHeight="1" x14ac:dyDescent="0.15">
      <c r="B187" s="4" t="s">
        <v>308</v>
      </c>
      <c r="C187" s="4"/>
      <c r="D187" s="4"/>
    </row>
    <row r="188" spans="2:4" ht="11" customHeight="1" x14ac:dyDescent="0.15">
      <c r="B188" s="4" t="s">
        <v>309</v>
      </c>
      <c r="C188" s="4"/>
      <c r="D188" s="4"/>
    </row>
    <row r="189" spans="2:4" ht="11" customHeight="1" x14ac:dyDescent="0.15">
      <c r="B189" s="4" t="s">
        <v>310</v>
      </c>
      <c r="C189" s="4"/>
      <c r="D189" s="4"/>
    </row>
    <row r="190" spans="2:4" ht="11" customHeight="1" x14ac:dyDescent="0.15">
      <c r="B190" s="4" t="s">
        <v>311</v>
      </c>
      <c r="C190" s="4"/>
      <c r="D190" s="4"/>
    </row>
    <row r="191" spans="2:4" ht="11" customHeight="1" x14ac:dyDescent="0.15">
      <c r="B191" s="4" t="s">
        <v>312</v>
      </c>
      <c r="C191" s="4"/>
      <c r="D191" s="4"/>
    </row>
    <row r="192" spans="2:4" ht="11" customHeight="1" x14ac:dyDescent="0.15">
      <c r="B192" s="4" t="s">
        <v>313</v>
      </c>
      <c r="C192" s="4"/>
      <c r="D192" s="4"/>
    </row>
    <row r="193" spans="2:4" ht="11" customHeight="1" x14ac:dyDescent="0.15">
      <c r="B193" s="4" t="s">
        <v>314</v>
      </c>
      <c r="C193" s="4"/>
      <c r="D193" s="4"/>
    </row>
    <row r="194" spans="2:4" ht="11" customHeight="1" x14ac:dyDescent="0.15">
      <c r="B194" s="4" t="s">
        <v>315</v>
      </c>
      <c r="C194" s="4"/>
      <c r="D194" s="4"/>
    </row>
    <row r="195" spans="2:4" ht="11" customHeight="1" x14ac:dyDescent="0.15">
      <c r="B195" s="4" t="s">
        <v>316</v>
      </c>
      <c r="C195" s="4"/>
      <c r="D195" s="4"/>
    </row>
    <row r="196" spans="2:4" ht="11" customHeight="1" x14ac:dyDescent="0.15">
      <c r="B196" s="4" t="s">
        <v>317</v>
      </c>
      <c r="C196" s="4"/>
      <c r="D196" s="4"/>
    </row>
    <row r="197" spans="2:4" ht="11" customHeight="1" x14ac:dyDescent="0.15">
      <c r="B197" s="4" t="s">
        <v>318</v>
      </c>
      <c r="C197" s="4"/>
      <c r="D197" s="4"/>
    </row>
    <row r="198" spans="2:4" ht="11" customHeight="1" x14ac:dyDescent="0.15">
      <c r="B198" s="4" t="s">
        <v>319</v>
      </c>
      <c r="C198" s="4"/>
      <c r="D198" s="4"/>
    </row>
    <row r="199" spans="2:4" ht="11" customHeight="1" x14ac:dyDescent="0.15">
      <c r="B199" s="4" t="s">
        <v>320</v>
      </c>
      <c r="C199" s="4"/>
      <c r="D199" s="4"/>
    </row>
    <row r="200" spans="2:4" ht="11" customHeight="1" x14ac:dyDescent="0.15">
      <c r="B200" s="4" t="s">
        <v>321</v>
      </c>
      <c r="C200" s="4"/>
      <c r="D200" s="4"/>
    </row>
    <row r="201" spans="2:4" ht="11" customHeight="1" x14ac:dyDescent="0.15">
      <c r="B201" s="4" t="s">
        <v>322</v>
      </c>
      <c r="C201" s="4"/>
      <c r="D201" s="4"/>
    </row>
    <row r="202" spans="2:4" ht="11" customHeight="1" x14ac:dyDescent="0.15">
      <c r="B202" s="4"/>
      <c r="C202" s="4"/>
      <c r="D202" s="4"/>
    </row>
    <row r="203" spans="2:4" ht="11" customHeight="1" x14ac:dyDescent="0.15">
      <c r="B203" s="4"/>
      <c r="C203" s="4"/>
      <c r="D203" s="4"/>
    </row>
    <row r="204" spans="2:4" ht="11" customHeight="1" x14ac:dyDescent="0.15">
      <c r="B204" s="4"/>
      <c r="C204" s="4"/>
      <c r="D204" s="4"/>
    </row>
    <row r="205" spans="2:4" ht="11" customHeight="1" x14ac:dyDescent="0.15">
      <c r="B205" s="4"/>
      <c r="C205" s="4"/>
      <c r="D205" s="4"/>
    </row>
    <row r="206" spans="2:4" ht="11" customHeight="1" x14ac:dyDescent="0.15">
      <c r="B206" s="4"/>
      <c r="C206" s="4"/>
      <c r="D206" s="4"/>
    </row>
    <row r="207" spans="2:4" ht="11" customHeight="1" x14ac:dyDescent="0.15">
      <c r="B207" s="4"/>
      <c r="C207" s="4"/>
      <c r="D207" s="4"/>
    </row>
    <row r="208" spans="2:4" ht="11" customHeight="1" x14ac:dyDescent="0.15">
      <c r="B208" s="4"/>
      <c r="C208" s="4"/>
      <c r="D208" s="4"/>
    </row>
    <row r="209" spans="2:4" ht="11" customHeight="1" x14ac:dyDescent="0.15">
      <c r="B209" s="4"/>
      <c r="C209" s="4"/>
      <c r="D209" s="4"/>
    </row>
    <row r="210" spans="2:4" ht="11" customHeight="1" x14ac:dyDescent="0.15">
      <c r="B210" s="4"/>
      <c r="C210" s="4"/>
      <c r="D210" s="4"/>
    </row>
    <row r="211" spans="2:4" ht="11" customHeight="1" x14ac:dyDescent="0.15">
      <c r="B211" s="4"/>
      <c r="C211" s="4"/>
      <c r="D211" s="4"/>
    </row>
    <row r="212" spans="2:4" ht="11" customHeight="1" x14ac:dyDescent="0.15">
      <c r="B212" s="4"/>
      <c r="C212" s="4"/>
      <c r="D212" s="4"/>
    </row>
    <row r="213" spans="2:4" ht="11" customHeight="1" x14ac:dyDescent="0.15">
      <c r="B213" s="4"/>
      <c r="C213" s="4"/>
      <c r="D213" s="4"/>
    </row>
    <row r="214" spans="2:4" ht="11" customHeight="1" x14ac:dyDescent="0.15">
      <c r="B214" s="4"/>
      <c r="C214" s="4"/>
      <c r="D214" s="4"/>
    </row>
    <row r="215" spans="2:4" ht="11" customHeight="1" x14ac:dyDescent="0.15">
      <c r="B215" s="4"/>
      <c r="C215" s="4"/>
      <c r="D215" s="4"/>
    </row>
    <row r="216" spans="2:4" ht="11" customHeight="1" x14ac:dyDescent="0.15">
      <c r="B216" s="4"/>
      <c r="C216" s="4"/>
      <c r="D216" s="4"/>
    </row>
    <row r="217" spans="2:4" ht="11" customHeight="1" x14ac:dyDescent="0.15">
      <c r="B217" s="4"/>
      <c r="C217" s="4"/>
      <c r="D217" s="4"/>
    </row>
    <row r="218" spans="2:4" ht="11" customHeight="1" x14ac:dyDescent="0.15">
      <c r="B218" s="4"/>
      <c r="C218" s="4"/>
      <c r="D218" s="4"/>
    </row>
    <row r="219" spans="2:4" ht="11" customHeight="1" x14ac:dyDescent="0.15">
      <c r="B219" s="4"/>
      <c r="C219" s="4"/>
      <c r="D219" s="4"/>
    </row>
    <row r="220" spans="2:4" ht="11" customHeight="1" x14ac:dyDescent="0.15">
      <c r="B220" s="4"/>
      <c r="C220" s="4"/>
      <c r="D220" s="4"/>
    </row>
    <row r="221" spans="2:4" ht="11" customHeight="1" x14ac:dyDescent="0.15">
      <c r="B221" s="4"/>
      <c r="C221" s="4"/>
      <c r="D221" s="4"/>
    </row>
    <row r="222" spans="2:4" ht="11" customHeight="1" x14ac:dyDescent="0.15">
      <c r="B222" s="4"/>
      <c r="C222" s="4"/>
      <c r="D222" s="4"/>
    </row>
    <row r="223" spans="2:4" ht="11" customHeight="1" x14ac:dyDescent="0.15">
      <c r="B223" s="4"/>
      <c r="C223" s="4"/>
      <c r="D223" s="4"/>
    </row>
    <row r="224" spans="2:4" ht="11" customHeight="1" x14ac:dyDescent="0.15">
      <c r="B224" s="4"/>
      <c r="C224" s="4"/>
      <c r="D224" s="4"/>
    </row>
    <row r="225" spans="2:4" ht="11" customHeight="1" x14ac:dyDescent="0.15">
      <c r="B225" s="4"/>
      <c r="C225" s="4"/>
      <c r="D225" s="4"/>
    </row>
    <row r="226" spans="2:4" ht="11" customHeight="1" x14ac:dyDescent="0.15">
      <c r="B226" s="4"/>
      <c r="C226" s="4"/>
      <c r="D226" s="4"/>
    </row>
    <row r="227" spans="2:4" ht="11" customHeight="1" x14ac:dyDescent="0.15">
      <c r="B227" s="4"/>
      <c r="C227" s="4"/>
      <c r="D227" s="4"/>
    </row>
    <row r="228" spans="2:4" ht="11" customHeight="1" x14ac:dyDescent="0.15">
      <c r="B228" s="4"/>
      <c r="C228" s="4"/>
      <c r="D228" s="4"/>
    </row>
    <row r="229" spans="2:4" ht="11" customHeight="1" x14ac:dyDescent="0.15">
      <c r="B229" s="4"/>
      <c r="C229" s="4"/>
      <c r="D229" s="4"/>
    </row>
    <row r="230" spans="2:4" ht="11" customHeight="1" x14ac:dyDescent="0.15">
      <c r="B230" s="4"/>
      <c r="C230" s="4"/>
      <c r="D230" s="4"/>
    </row>
    <row r="231" spans="2:4" ht="11" customHeight="1" x14ac:dyDescent="0.15">
      <c r="B231" s="4"/>
      <c r="C231" s="4"/>
      <c r="D231" s="4"/>
    </row>
    <row r="232" spans="2:4" ht="11" customHeight="1" x14ac:dyDescent="0.15">
      <c r="B232" s="4"/>
      <c r="C232" s="4"/>
      <c r="D232" s="4"/>
    </row>
    <row r="233" spans="2:4" ht="11" customHeight="1" x14ac:dyDescent="0.15">
      <c r="B233" s="4"/>
      <c r="C233" s="4"/>
      <c r="D233" s="4"/>
    </row>
    <row r="234" spans="2:4" ht="11" customHeight="1" x14ac:dyDescent="0.15">
      <c r="B234" s="4"/>
      <c r="C234" s="4"/>
      <c r="D234" s="4"/>
    </row>
    <row r="235" spans="2:4" ht="11" customHeight="1" x14ac:dyDescent="0.15">
      <c r="B235" s="4"/>
      <c r="C235" s="4"/>
      <c r="D235" s="4"/>
    </row>
    <row r="236" spans="2:4" ht="11" customHeight="1" x14ac:dyDescent="0.15">
      <c r="B236" s="4"/>
      <c r="C236" s="4"/>
      <c r="D236" s="4"/>
    </row>
    <row r="237" spans="2:4" ht="11" customHeight="1" x14ac:dyDescent="0.15">
      <c r="B237" s="4"/>
      <c r="C237" s="4"/>
      <c r="D237" s="4"/>
    </row>
    <row r="238" spans="2:4" ht="11" customHeight="1" x14ac:dyDescent="0.15">
      <c r="B238" s="4"/>
      <c r="C238" s="4"/>
      <c r="D238" s="4"/>
    </row>
    <row r="239" spans="2:4" ht="11" customHeight="1" x14ac:dyDescent="0.15">
      <c r="B239" s="4"/>
      <c r="C239" s="4"/>
      <c r="D239" s="4"/>
    </row>
    <row r="240" spans="2:4" ht="11" customHeight="1" x14ac:dyDescent="0.15">
      <c r="B240" s="4"/>
      <c r="C240" s="4"/>
      <c r="D240" s="4"/>
    </row>
    <row r="241" spans="2:4" ht="11" customHeight="1" x14ac:dyDescent="0.15">
      <c r="B241" s="4"/>
      <c r="C241" s="4"/>
      <c r="D241" s="4"/>
    </row>
    <row r="242" spans="2:4" ht="11" customHeight="1" x14ac:dyDescent="0.15">
      <c r="B242" s="4"/>
      <c r="C242" s="4"/>
      <c r="D242" s="4"/>
    </row>
    <row r="243" spans="2:4" ht="11" customHeight="1" x14ac:dyDescent="0.15">
      <c r="B243" s="4"/>
      <c r="C243" s="4"/>
      <c r="D243" s="4"/>
    </row>
    <row r="244" spans="2:4" ht="11" customHeight="1" x14ac:dyDescent="0.15">
      <c r="B244" s="4"/>
      <c r="C244" s="4"/>
      <c r="D244" s="4"/>
    </row>
    <row r="245" spans="2:4" ht="11" customHeight="1" x14ac:dyDescent="0.15">
      <c r="B245" s="4"/>
      <c r="C245" s="4"/>
      <c r="D245" s="4"/>
    </row>
    <row r="246" spans="2:4" ht="11" customHeight="1" x14ac:dyDescent="0.15">
      <c r="B246" s="4"/>
      <c r="C246" s="4"/>
      <c r="D246" s="4"/>
    </row>
    <row r="247" spans="2:4" ht="11" customHeight="1" x14ac:dyDescent="0.15">
      <c r="B247" s="4"/>
      <c r="C247" s="4"/>
      <c r="D247" s="4"/>
    </row>
    <row r="248" spans="2:4" ht="11" customHeight="1" x14ac:dyDescent="0.15">
      <c r="B248" s="4"/>
      <c r="C248" s="4"/>
      <c r="D248" s="4"/>
    </row>
    <row r="249" spans="2:4" ht="11" customHeight="1" x14ac:dyDescent="0.15">
      <c r="B249" s="4"/>
      <c r="C249" s="4"/>
      <c r="D249" s="4"/>
    </row>
    <row r="250" spans="2:4" ht="11" customHeight="1" x14ac:dyDescent="0.15">
      <c r="B250" s="4"/>
      <c r="C250" s="4"/>
      <c r="D250" s="4"/>
    </row>
    <row r="251" spans="2:4" ht="11" customHeight="1" x14ac:dyDescent="0.15">
      <c r="B251" s="4"/>
      <c r="C251" s="4"/>
      <c r="D251" s="4"/>
    </row>
    <row r="252" spans="2:4" ht="11" customHeight="1" x14ac:dyDescent="0.15">
      <c r="B252" s="4"/>
      <c r="C252" s="4"/>
      <c r="D252" s="4"/>
    </row>
    <row r="253" spans="2:4" ht="11" customHeight="1" x14ac:dyDescent="0.15">
      <c r="B253" s="4"/>
      <c r="C253" s="4"/>
      <c r="D253" s="4"/>
    </row>
    <row r="254" spans="2:4" ht="11" customHeight="1" x14ac:dyDescent="0.15">
      <c r="B254" s="4"/>
      <c r="C254" s="4"/>
      <c r="D254" s="4"/>
    </row>
    <row r="255" spans="2:4" ht="11" customHeight="1" x14ac:dyDescent="0.15">
      <c r="B255" s="4"/>
      <c r="C255" s="4"/>
      <c r="D255" s="4"/>
    </row>
    <row r="256" spans="2:4" ht="11" customHeight="1" x14ac:dyDescent="0.15">
      <c r="B256" s="4"/>
      <c r="C256" s="4"/>
      <c r="D256" s="4"/>
    </row>
    <row r="257" spans="2:4" ht="11" customHeight="1" x14ac:dyDescent="0.15">
      <c r="B257" s="4"/>
      <c r="C257" s="4"/>
      <c r="D257" s="4"/>
    </row>
    <row r="258" spans="2:4" ht="11" customHeight="1" x14ac:dyDescent="0.15">
      <c r="B258" s="4"/>
      <c r="C258" s="4"/>
      <c r="D258" s="4"/>
    </row>
    <row r="259" spans="2:4" ht="11" customHeight="1" x14ac:dyDescent="0.15">
      <c r="B259" s="4"/>
      <c r="C259" s="4"/>
      <c r="D259" s="4"/>
    </row>
    <row r="260" spans="2:4" ht="11" customHeight="1" x14ac:dyDescent="0.15">
      <c r="B260" s="4"/>
      <c r="C260" s="4"/>
      <c r="D260" s="4"/>
    </row>
    <row r="261" spans="2:4" ht="11" customHeight="1" x14ac:dyDescent="0.15">
      <c r="B261" s="4"/>
      <c r="C261" s="4"/>
      <c r="D261" s="4"/>
    </row>
    <row r="262" spans="2:4" ht="11" customHeight="1" x14ac:dyDescent="0.15">
      <c r="B262" s="4"/>
      <c r="C262" s="4"/>
      <c r="D262" s="4"/>
    </row>
    <row r="263" spans="2:4" ht="11" customHeight="1" x14ac:dyDescent="0.15">
      <c r="B263" s="4"/>
      <c r="C263" s="4"/>
      <c r="D263" s="4"/>
    </row>
    <row r="264" spans="2:4" ht="11" customHeight="1" x14ac:dyDescent="0.15">
      <c r="B264" s="4"/>
      <c r="C264" s="4"/>
      <c r="D264" s="4"/>
    </row>
    <row r="265" spans="2:4" ht="11" customHeight="1" x14ac:dyDescent="0.15">
      <c r="B265" s="4"/>
      <c r="C265" s="4"/>
      <c r="D265" s="4"/>
    </row>
    <row r="266" spans="2:4" ht="11" customHeight="1" x14ac:dyDescent="0.15">
      <c r="B266" s="4"/>
      <c r="C266" s="4"/>
      <c r="D266" s="4"/>
    </row>
    <row r="267" spans="2:4" x14ac:dyDescent="0.15">
      <c r="B267" s="4"/>
      <c r="D267" s="4"/>
    </row>
    <row r="268" spans="2:4" x14ac:dyDescent="0.15">
      <c r="B268" s="4"/>
      <c r="D268" s="4"/>
    </row>
    <row r="269" spans="2:4" x14ac:dyDescent="0.15">
      <c r="B269" s="4"/>
      <c r="D269" s="4"/>
    </row>
  </sheetData>
  <pageMargins left="0.7" right="0.7" top="0.75" bottom="0.75" header="0.3" footer="0.3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</vt:lpstr>
      <vt:lpstr>Data Validation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Brianna Leon</dc:creator>
  <cp:keywords/>
  <dc:description/>
  <cp:lastModifiedBy>Microsoft Office User</cp:lastModifiedBy>
  <cp:revision/>
  <dcterms:created xsi:type="dcterms:W3CDTF">2020-08-04T18:13:00Z</dcterms:created>
  <dcterms:modified xsi:type="dcterms:W3CDTF">2022-02-28T04:43:59Z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4c4dc6fe-0829-4ecb-8606-ae0529a1bee3</vt:lpwstr>
  </property>
</Properties>
</file>