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lauren/Dropbox (Sanergy)/CityWise/Citywise_shared parent/02. Active Projects/2020 CACTUS/CACTUS tools - Master folder/Blank workbooks/FSM/"/>
    </mc:Choice>
  </mc:AlternateContent>
  <xr:revisionPtr revIDLastSave="0" documentId="13_ncr:1_{E13545A0-8207-5E4F-97E6-EE6596E70881}" xr6:coauthVersionLast="47" xr6:coauthVersionMax="47" xr10:uidLastSave="{00000000-0000-0000-0000-000000000000}"/>
  <bookViews>
    <workbookView xWindow="0" yWindow="500" windowWidth="28800" windowHeight="15800" activeTab="5" xr2:uid="{01DDF371-E7C9-5B40-9398-E538C8D5221C}"/>
  </bookViews>
  <sheets>
    <sheet name="Context" sheetId="25" r:id="rId1"/>
    <sheet name="Direct CAPEX" sheetId="19" r:id="rId2"/>
    <sheet name="Indirect CAPEX" sheetId="36" r:id="rId3"/>
    <sheet name="Direct OPEX" sheetId="30" r:id="rId4"/>
    <sheet name="Indirect OPEX" sheetId="38" r:id="rId5"/>
    <sheet name="Summary" sheetId="39" r:id="rId6"/>
    <sheet name="Data Validation" sheetId="4" state="hidden" r:id="rId7"/>
  </sheets>
  <externalReferences>
    <externalReference r:id="rId8"/>
    <externalReference r:id="rId9"/>
    <externalReference r:id="rId10"/>
  </externalReferences>
  <definedNames>
    <definedName name="_xlnm._FilterDatabase" localSheetId="3">#REF!</definedName>
    <definedName name="_xlnm._FilterDatabase" localSheetId="2">#REF!</definedName>
    <definedName name="_xlnm._FilterDatabase" localSheetId="4">#REF!</definedName>
    <definedName name="_xlnm._FilterDatabase">#REF!</definedName>
    <definedName name="a" localSheetId="3">#REF!</definedName>
    <definedName name="a" localSheetId="2">#REF!</definedName>
    <definedName name="a" localSheetId="4">#REF!</definedName>
    <definedName name="a">#REF!</definedName>
    <definedName name="as_of_date">'[1]Actual Costs &amp; Expected Funding'!$B$11</definedName>
    <definedName name="BB11_15" localSheetId="3">#REF!</definedName>
    <definedName name="BB11_15" localSheetId="2">#REF!</definedName>
    <definedName name="BB11_15" localSheetId="4">#REF!</definedName>
    <definedName name="BB11_15">#REF!</definedName>
    <definedName name="bmgf_funding">'[1]Gates Foundation Budget'!$J$26</definedName>
    <definedName name="bmgf_share_capitalEq">[1]Funding!$M$20</definedName>
    <definedName name="bmgf_share_consulting">[1]Funding!$P$20</definedName>
    <definedName name="bmgf_share_nonCapEq">[1]Funding!$S$20</definedName>
    <definedName name="bmgf_share_personnel">[1]Funding!$D$20</definedName>
    <definedName name="bmgf_share_subgrants">[1]Funding!$J$20</definedName>
    <definedName name="bmgf_share_travel">[1]Funding!$G$20</definedName>
    <definedName name="CapEq_Total">'[1]Capital Equipment'!$AB$8</definedName>
    <definedName name="Consulting_Total" localSheetId="3">#REF!</definedName>
    <definedName name="Consulting_Total" localSheetId="2">#REF!</definedName>
    <definedName name="Consulting_Total" localSheetId="4">#REF!</definedName>
    <definedName name="Consulting_Total">#REF!</definedName>
    <definedName name="Current_period">'[1]Actual Costs &amp; Expected Funding'!$B$12</definedName>
    <definedName name="date">[1]Assumptions!$C$15</definedName>
    <definedName name="end_year">[1]Assumptions!$C$12</definedName>
    <definedName name="funder_name_1">[1]Assumptions!$C$50</definedName>
    <definedName name="funder_name_2">[1]Assumptions!$C$51</definedName>
    <definedName name="funder_name_3">[1]Assumptions!$C$52</definedName>
    <definedName name="funder_name_4">[1]Assumptions!$C$53</definedName>
    <definedName name="funder_name_5">[1]Assumptions!$C$54</definedName>
    <definedName name="funder_name_6">[1]Assumptions!$C$55</definedName>
    <definedName name="funder_name_7">[1]Assumptions!$C$56</definedName>
    <definedName name="funder_name_8">[1]Assumptions!$C$57</definedName>
    <definedName name="funder_name_9">[1]Assumptions!$C$58</definedName>
    <definedName name="grantee_name">[1]Assumptions!$C$7</definedName>
    <definedName name="indirect_rate">[1]Assumptions!$C$19</definedName>
    <definedName name="inflation_rate">[1]Assumptions!$C$23</definedName>
    <definedName name="KEStoCAD">'[2]Exchange Rate'!$B$5</definedName>
    <definedName name="KEStoUSD">'[3]Exchange Rates'!$B$2</definedName>
    <definedName name="NonCapEq_Total">'[1]Other Direct Costs'!$AB$8</definedName>
    <definedName name="Personel_Total">[1]Personnel!$AF$8</definedName>
    <definedName name="project_direct_total">'[1]Project Budget'!$J$24</definedName>
    <definedName name="project_title">[1]Assumptions!$C$8</definedName>
    <definedName name="project_total">'[1]Project Budget'!$J$31</definedName>
    <definedName name="start_year">[1]Assumptions!$C$11</definedName>
    <definedName name="Subgrants_Total">'[1]Sub-Grants'!$U$8</definedName>
    <definedName name="Travel_Total">[1]Travel!$U$8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39" l="1"/>
  <c r="E15" i="39"/>
  <c r="F14" i="39"/>
  <c r="E14" i="39"/>
  <c r="F13" i="39"/>
  <c r="E13" i="39"/>
  <c r="L51" i="39" l="1"/>
  <c r="L52" i="39"/>
  <c r="L53" i="39"/>
  <c r="L54" i="39"/>
  <c r="L50" i="39"/>
  <c r="M27" i="39"/>
  <c r="M28" i="39"/>
  <c r="M29" i="39"/>
  <c r="M30" i="39"/>
  <c r="M26" i="39"/>
  <c r="L27" i="39"/>
  <c r="L28" i="39"/>
  <c r="L29" i="39"/>
  <c r="L30" i="39"/>
  <c r="L26" i="39"/>
  <c r="L68" i="39"/>
  <c r="L69" i="39"/>
  <c r="L70" i="39"/>
  <c r="L71" i="39"/>
  <c r="L72" i="39"/>
  <c r="L73" i="39"/>
  <c r="L74" i="39"/>
  <c r="L75" i="39"/>
  <c r="L76" i="39"/>
  <c r="L77" i="39"/>
  <c r="L78" i="39"/>
  <c r="L79" i="39"/>
  <c r="L80" i="39"/>
  <c r="L81" i="39"/>
  <c r="L82" i="39"/>
  <c r="L83" i="39"/>
  <c r="L84" i="39"/>
  <c r="L85" i="39"/>
  <c r="L86" i="39"/>
  <c r="L87" i="39"/>
  <c r="L88" i="39"/>
  <c r="L89" i="39"/>
  <c r="L90" i="39"/>
  <c r="L91" i="39"/>
  <c r="L92" i="39"/>
  <c r="L93" i="39"/>
  <c r="L94" i="39"/>
  <c r="L95" i="39"/>
  <c r="L96" i="39"/>
  <c r="L97" i="39"/>
  <c r="L98" i="39"/>
  <c r="L99" i="39"/>
  <c r="L100" i="39"/>
  <c r="L101" i="39"/>
  <c r="L102" i="39"/>
  <c r="L103" i="39"/>
  <c r="L104" i="39"/>
  <c r="L105" i="39"/>
  <c r="L106" i="39"/>
  <c r="L107" i="39"/>
  <c r="L108" i="39"/>
  <c r="L109" i="39"/>
  <c r="L110" i="39"/>
  <c r="L111" i="39"/>
  <c r="L112" i="39"/>
  <c r="L113" i="39"/>
  <c r="L114" i="39"/>
  <c r="L115" i="39"/>
  <c r="L116" i="39"/>
  <c r="L117" i="39"/>
  <c r="L118" i="39"/>
  <c r="L119" i="39"/>
  <c r="L120" i="39"/>
  <c r="L121" i="39"/>
  <c r="L122" i="39"/>
  <c r="L123" i="39"/>
  <c r="L67" i="39"/>
  <c r="E7" i="39"/>
  <c r="E8" i="39"/>
  <c r="E5" i="39"/>
  <c r="E4" i="39"/>
  <c r="D97" i="39"/>
  <c r="E97" i="39"/>
  <c r="H97" i="39" s="1"/>
  <c r="I97" i="39"/>
  <c r="J97" i="39"/>
  <c r="M97" i="39"/>
  <c r="N97" i="39"/>
  <c r="D98" i="39"/>
  <c r="E98" i="39"/>
  <c r="F98" i="39"/>
  <c r="I98" i="39"/>
  <c r="J98" i="39"/>
  <c r="M98" i="39"/>
  <c r="N98" i="39"/>
  <c r="D96" i="39"/>
  <c r="E96" i="39"/>
  <c r="H96" i="39" s="1"/>
  <c r="I96" i="39"/>
  <c r="J96" i="39"/>
  <c r="M96" i="39"/>
  <c r="N96" i="39"/>
  <c r="D91" i="39"/>
  <c r="E91" i="39"/>
  <c r="H91" i="39" s="1"/>
  <c r="I91" i="39"/>
  <c r="J91" i="39"/>
  <c r="M91" i="39"/>
  <c r="N91" i="39"/>
  <c r="D75" i="39"/>
  <c r="E75" i="39"/>
  <c r="H75" i="39" s="1"/>
  <c r="I75" i="39"/>
  <c r="J75" i="39"/>
  <c r="M75" i="39"/>
  <c r="N75" i="39"/>
  <c r="D76" i="39"/>
  <c r="E76" i="39"/>
  <c r="H76" i="39" s="1"/>
  <c r="I76" i="39"/>
  <c r="J76" i="39"/>
  <c r="M76" i="39"/>
  <c r="N76" i="39"/>
  <c r="N73" i="39"/>
  <c r="N72" i="39"/>
  <c r="M73" i="39"/>
  <c r="M72" i="39"/>
  <c r="J73" i="39"/>
  <c r="J72" i="39"/>
  <c r="I73" i="39"/>
  <c r="I72" i="39"/>
  <c r="E73" i="39"/>
  <c r="E72" i="39"/>
  <c r="H72" i="39" s="1"/>
  <c r="D73" i="39"/>
  <c r="D72" i="39"/>
  <c r="D70" i="39"/>
  <c r="E70" i="39"/>
  <c r="H70" i="39" s="1"/>
  <c r="I70" i="39"/>
  <c r="J70" i="39"/>
  <c r="M70" i="39"/>
  <c r="N70" i="39"/>
  <c r="D71" i="39"/>
  <c r="E71" i="39"/>
  <c r="H71" i="39" s="1"/>
  <c r="I71" i="39"/>
  <c r="J71" i="39"/>
  <c r="M71" i="39"/>
  <c r="N71" i="39"/>
  <c r="N123" i="39"/>
  <c r="M123" i="39"/>
  <c r="J123" i="39"/>
  <c r="I123" i="39"/>
  <c r="F123" i="39"/>
  <c r="E123" i="39"/>
  <c r="D123" i="39"/>
  <c r="N122" i="39"/>
  <c r="M122" i="39"/>
  <c r="J122" i="39"/>
  <c r="I122" i="39"/>
  <c r="F122" i="39"/>
  <c r="E122" i="39"/>
  <c r="D122" i="39"/>
  <c r="N121" i="39"/>
  <c r="M121" i="39"/>
  <c r="J121" i="39"/>
  <c r="I121" i="39"/>
  <c r="F121" i="39"/>
  <c r="E121" i="39"/>
  <c r="D121" i="39"/>
  <c r="N120" i="39"/>
  <c r="M120" i="39"/>
  <c r="J120" i="39"/>
  <c r="I120" i="39"/>
  <c r="F120" i="39"/>
  <c r="E120" i="39"/>
  <c r="D120" i="39"/>
  <c r="N119" i="39"/>
  <c r="M119" i="39"/>
  <c r="J119" i="39"/>
  <c r="I119" i="39"/>
  <c r="F119" i="39"/>
  <c r="E119" i="39"/>
  <c r="D119" i="39"/>
  <c r="N118" i="39"/>
  <c r="M118" i="39"/>
  <c r="J118" i="39"/>
  <c r="I118" i="39"/>
  <c r="F118" i="39"/>
  <c r="E118" i="39"/>
  <c r="D118" i="39"/>
  <c r="N117" i="39"/>
  <c r="M117" i="39"/>
  <c r="J117" i="39"/>
  <c r="I117" i="39"/>
  <c r="F117" i="39"/>
  <c r="E117" i="39"/>
  <c r="D117" i="39"/>
  <c r="N116" i="39"/>
  <c r="M116" i="39"/>
  <c r="J116" i="39"/>
  <c r="I116" i="39"/>
  <c r="F116" i="39"/>
  <c r="E116" i="39"/>
  <c r="D116" i="39"/>
  <c r="N115" i="39"/>
  <c r="M115" i="39"/>
  <c r="J115" i="39"/>
  <c r="I115" i="39"/>
  <c r="F115" i="39"/>
  <c r="E115" i="39"/>
  <c r="D115" i="39"/>
  <c r="N114" i="39"/>
  <c r="M114" i="39"/>
  <c r="J114" i="39"/>
  <c r="I114" i="39"/>
  <c r="F114" i="39"/>
  <c r="E114" i="39"/>
  <c r="D114" i="39"/>
  <c r="N113" i="39"/>
  <c r="M113" i="39"/>
  <c r="J113" i="39"/>
  <c r="I113" i="39"/>
  <c r="F113" i="39"/>
  <c r="E113" i="39"/>
  <c r="D113" i="39"/>
  <c r="N112" i="39"/>
  <c r="M112" i="39"/>
  <c r="J112" i="39"/>
  <c r="I112" i="39"/>
  <c r="F112" i="39"/>
  <c r="E112" i="39"/>
  <c r="D112" i="39"/>
  <c r="N111" i="39"/>
  <c r="M111" i="39"/>
  <c r="J111" i="39"/>
  <c r="I111" i="39"/>
  <c r="F111" i="39"/>
  <c r="H111" i="39" s="1"/>
  <c r="E111" i="39"/>
  <c r="D111" i="39"/>
  <c r="N110" i="39"/>
  <c r="M110" i="39"/>
  <c r="J110" i="39"/>
  <c r="I110" i="39"/>
  <c r="F110" i="39"/>
  <c r="E110" i="39"/>
  <c r="D110" i="39"/>
  <c r="N109" i="39"/>
  <c r="M109" i="39"/>
  <c r="J109" i="39"/>
  <c r="I109" i="39"/>
  <c r="F109" i="39"/>
  <c r="E109" i="39"/>
  <c r="D109" i="39"/>
  <c r="N108" i="39"/>
  <c r="M108" i="39"/>
  <c r="J108" i="39"/>
  <c r="I108" i="39"/>
  <c r="F108" i="39"/>
  <c r="E108" i="39"/>
  <c r="D108" i="39"/>
  <c r="N107" i="39"/>
  <c r="M107" i="39"/>
  <c r="J107" i="39"/>
  <c r="I107" i="39"/>
  <c r="F107" i="39"/>
  <c r="E107" i="39"/>
  <c r="D107" i="39"/>
  <c r="N106" i="39"/>
  <c r="M106" i="39"/>
  <c r="J106" i="39"/>
  <c r="I106" i="39"/>
  <c r="F106" i="39"/>
  <c r="E106" i="39"/>
  <c r="D106" i="39"/>
  <c r="N105" i="39"/>
  <c r="M105" i="39"/>
  <c r="J105" i="39"/>
  <c r="I105" i="39"/>
  <c r="F105" i="39"/>
  <c r="E105" i="39"/>
  <c r="D105" i="39"/>
  <c r="N104" i="39"/>
  <c r="M104" i="39"/>
  <c r="J104" i="39"/>
  <c r="I104" i="39"/>
  <c r="F104" i="39"/>
  <c r="E104" i="39"/>
  <c r="D104" i="39"/>
  <c r="N103" i="39"/>
  <c r="M103" i="39"/>
  <c r="J103" i="39"/>
  <c r="I103" i="39"/>
  <c r="F103" i="39"/>
  <c r="E103" i="39"/>
  <c r="D103" i="39"/>
  <c r="N102" i="39"/>
  <c r="M102" i="39"/>
  <c r="J102" i="39"/>
  <c r="I102" i="39"/>
  <c r="F102" i="39"/>
  <c r="E102" i="39"/>
  <c r="D102" i="39"/>
  <c r="N101" i="39"/>
  <c r="M101" i="39"/>
  <c r="J101" i="39"/>
  <c r="I101" i="39"/>
  <c r="F101" i="39"/>
  <c r="E101" i="39"/>
  <c r="D101" i="39"/>
  <c r="N100" i="39"/>
  <c r="M100" i="39"/>
  <c r="J100" i="39"/>
  <c r="I100" i="39"/>
  <c r="F100" i="39"/>
  <c r="E100" i="39"/>
  <c r="D100" i="39"/>
  <c r="N99" i="39"/>
  <c r="M99" i="39"/>
  <c r="J99" i="39"/>
  <c r="I99" i="39"/>
  <c r="F99" i="39"/>
  <c r="E99" i="39"/>
  <c r="D99" i="39"/>
  <c r="N95" i="39"/>
  <c r="M95" i="39"/>
  <c r="J95" i="39"/>
  <c r="I95" i="39"/>
  <c r="N94" i="39"/>
  <c r="M94" i="39"/>
  <c r="J94" i="39"/>
  <c r="I94" i="39"/>
  <c r="N93" i="39"/>
  <c r="M93" i="39"/>
  <c r="J93" i="39"/>
  <c r="I93" i="39"/>
  <c r="N92" i="39"/>
  <c r="M92" i="39"/>
  <c r="J92" i="39"/>
  <c r="I92" i="39"/>
  <c r="N90" i="39"/>
  <c r="M90" i="39"/>
  <c r="J90" i="39"/>
  <c r="I90" i="39"/>
  <c r="N89" i="39"/>
  <c r="M89" i="39"/>
  <c r="J89" i="39"/>
  <c r="I89" i="39"/>
  <c r="N88" i="39"/>
  <c r="M88" i="39"/>
  <c r="J88" i="39"/>
  <c r="I88" i="39"/>
  <c r="N87" i="39"/>
  <c r="M87" i="39"/>
  <c r="J87" i="39"/>
  <c r="I87" i="39"/>
  <c r="N86" i="39"/>
  <c r="M86" i="39"/>
  <c r="J86" i="39"/>
  <c r="I86" i="39"/>
  <c r="N85" i="39"/>
  <c r="M85" i="39"/>
  <c r="J85" i="39"/>
  <c r="I85" i="39"/>
  <c r="N84" i="39"/>
  <c r="M84" i="39"/>
  <c r="J84" i="39"/>
  <c r="I84" i="39"/>
  <c r="N83" i="39"/>
  <c r="M83" i="39"/>
  <c r="J83" i="39"/>
  <c r="I83" i="39"/>
  <c r="N82" i="39"/>
  <c r="M82" i="39"/>
  <c r="J82" i="39"/>
  <c r="I82" i="39"/>
  <c r="N81" i="39"/>
  <c r="M81" i="39"/>
  <c r="J81" i="39"/>
  <c r="I81" i="39"/>
  <c r="N80" i="39"/>
  <c r="M80" i="39"/>
  <c r="J80" i="39"/>
  <c r="I80" i="39"/>
  <c r="N79" i="39"/>
  <c r="M79" i="39"/>
  <c r="J79" i="39"/>
  <c r="I79" i="39"/>
  <c r="N78" i="39"/>
  <c r="M78" i="39"/>
  <c r="J78" i="39"/>
  <c r="I78" i="39"/>
  <c r="N77" i="39"/>
  <c r="M77" i="39"/>
  <c r="J77" i="39"/>
  <c r="I77" i="39"/>
  <c r="N74" i="39"/>
  <c r="M74" i="39"/>
  <c r="J74" i="39"/>
  <c r="I74" i="39"/>
  <c r="N69" i="39"/>
  <c r="M69" i="39"/>
  <c r="J69" i="39"/>
  <c r="I69" i="39"/>
  <c r="N68" i="39"/>
  <c r="M68" i="39"/>
  <c r="J68" i="39"/>
  <c r="I68" i="39"/>
  <c r="N67" i="39"/>
  <c r="M67" i="39"/>
  <c r="J67" i="39"/>
  <c r="I67" i="39"/>
  <c r="E95" i="39"/>
  <c r="D95" i="39"/>
  <c r="E94" i="39"/>
  <c r="H94" i="39" s="1"/>
  <c r="D94" i="39"/>
  <c r="E93" i="39"/>
  <c r="H93" i="39" s="1"/>
  <c r="D93" i="39"/>
  <c r="E92" i="39"/>
  <c r="H92" i="39" s="1"/>
  <c r="D92" i="39"/>
  <c r="E90" i="39"/>
  <c r="D90" i="39"/>
  <c r="E89" i="39"/>
  <c r="H89" i="39" s="1"/>
  <c r="D89" i="39"/>
  <c r="E88" i="39"/>
  <c r="D88" i="39"/>
  <c r="E87" i="39"/>
  <c r="H87" i="39" s="1"/>
  <c r="D87" i="39"/>
  <c r="E86" i="39"/>
  <c r="D86" i="39"/>
  <c r="E85" i="39"/>
  <c r="H85" i="39" s="1"/>
  <c r="D85" i="39"/>
  <c r="E84" i="39"/>
  <c r="D84" i="39"/>
  <c r="E83" i="39"/>
  <c r="H83" i="39" s="1"/>
  <c r="D83" i="39"/>
  <c r="E82" i="39"/>
  <c r="D82" i="39"/>
  <c r="E81" i="39"/>
  <c r="H81" i="39" s="1"/>
  <c r="D81" i="39"/>
  <c r="E80" i="39"/>
  <c r="D80" i="39"/>
  <c r="E79" i="39"/>
  <c r="H79" i="39" s="1"/>
  <c r="D79" i="39"/>
  <c r="E78" i="39"/>
  <c r="D78" i="39"/>
  <c r="E77" i="39"/>
  <c r="H77" i="39" s="1"/>
  <c r="D77" i="39"/>
  <c r="E74" i="39"/>
  <c r="D74" i="39"/>
  <c r="E69" i="39"/>
  <c r="H69" i="39" s="1"/>
  <c r="D69" i="39"/>
  <c r="E68" i="39"/>
  <c r="H68" i="39" s="1"/>
  <c r="D68" i="39"/>
  <c r="E67" i="39"/>
  <c r="H67" i="39" s="1"/>
  <c r="D67" i="39"/>
  <c r="N66" i="39"/>
  <c r="M66" i="39"/>
  <c r="L66" i="39"/>
  <c r="K66" i="39"/>
  <c r="J66" i="39"/>
  <c r="I66" i="39"/>
  <c r="F66" i="39"/>
  <c r="E66" i="39"/>
  <c r="D66" i="39"/>
  <c r="N65" i="39"/>
  <c r="M65" i="39"/>
  <c r="L65" i="39"/>
  <c r="K65" i="39"/>
  <c r="J65" i="39"/>
  <c r="I65" i="39"/>
  <c r="F65" i="39"/>
  <c r="E65" i="39"/>
  <c r="D65" i="39"/>
  <c r="N64" i="39"/>
  <c r="M64" i="39"/>
  <c r="J64" i="39"/>
  <c r="I64" i="39"/>
  <c r="F64" i="39"/>
  <c r="E64" i="39"/>
  <c r="D64" i="39"/>
  <c r="N63" i="39"/>
  <c r="M63" i="39"/>
  <c r="J63" i="39"/>
  <c r="I63" i="39"/>
  <c r="F63" i="39"/>
  <c r="E63" i="39"/>
  <c r="D63" i="39"/>
  <c r="N62" i="39"/>
  <c r="M62" i="39"/>
  <c r="J62" i="39"/>
  <c r="I62" i="39"/>
  <c r="F62" i="39"/>
  <c r="E62" i="39"/>
  <c r="D62" i="39"/>
  <c r="N61" i="39"/>
  <c r="M61" i="39"/>
  <c r="J61" i="39"/>
  <c r="I61" i="39"/>
  <c r="F61" i="39"/>
  <c r="E61" i="39"/>
  <c r="D61" i="39"/>
  <c r="N60" i="39"/>
  <c r="M60" i="39"/>
  <c r="J60" i="39"/>
  <c r="I60" i="39"/>
  <c r="F60" i="39"/>
  <c r="E60" i="39"/>
  <c r="D60" i="39"/>
  <c r="N59" i="39"/>
  <c r="M59" i="39"/>
  <c r="J59" i="39"/>
  <c r="I59" i="39"/>
  <c r="F59" i="39"/>
  <c r="E59" i="39"/>
  <c r="D59" i="39"/>
  <c r="N58" i="39"/>
  <c r="M58" i="39"/>
  <c r="J58" i="39"/>
  <c r="I58" i="39"/>
  <c r="F58" i="39"/>
  <c r="E58" i="39"/>
  <c r="D58" i="39"/>
  <c r="N57" i="39"/>
  <c r="M57" i="39"/>
  <c r="J57" i="39"/>
  <c r="I57" i="39"/>
  <c r="F57" i="39"/>
  <c r="E57" i="39"/>
  <c r="D57" i="39"/>
  <c r="N56" i="39"/>
  <c r="M56" i="39"/>
  <c r="J56" i="39"/>
  <c r="I56" i="39"/>
  <c r="F56" i="39"/>
  <c r="E56" i="39"/>
  <c r="D56" i="39"/>
  <c r="N55" i="39"/>
  <c r="M55" i="39"/>
  <c r="J55" i="39"/>
  <c r="I55" i="39"/>
  <c r="F55" i="39"/>
  <c r="E55" i="39"/>
  <c r="D55" i="39"/>
  <c r="N54" i="39"/>
  <c r="M54" i="39"/>
  <c r="K54" i="39"/>
  <c r="J54" i="39"/>
  <c r="I54" i="39"/>
  <c r="F54" i="39"/>
  <c r="E54" i="39"/>
  <c r="D54" i="39"/>
  <c r="N53" i="39"/>
  <c r="M53" i="39"/>
  <c r="K53" i="39"/>
  <c r="J53" i="39"/>
  <c r="I53" i="39"/>
  <c r="F53" i="39"/>
  <c r="E53" i="39"/>
  <c r="D53" i="39"/>
  <c r="N52" i="39"/>
  <c r="M52" i="39"/>
  <c r="K52" i="39"/>
  <c r="J52" i="39"/>
  <c r="I52" i="39"/>
  <c r="F52" i="39"/>
  <c r="E52" i="39"/>
  <c r="D52" i="39"/>
  <c r="N51" i="39"/>
  <c r="M51" i="39"/>
  <c r="K51" i="39"/>
  <c r="J51" i="39"/>
  <c r="I51" i="39"/>
  <c r="F51" i="39"/>
  <c r="E51" i="39"/>
  <c r="D51" i="39"/>
  <c r="N50" i="39"/>
  <c r="M50" i="39"/>
  <c r="K50" i="39"/>
  <c r="J50" i="39"/>
  <c r="I50" i="39"/>
  <c r="F50" i="39"/>
  <c r="E50" i="39"/>
  <c r="D50" i="39"/>
  <c r="N49" i="39"/>
  <c r="M49" i="39"/>
  <c r="L49" i="39"/>
  <c r="L64" i="39" s="1"/>
  <c r="K49" i="39"/>
  <c r="K64" i="39" s="1"/>
  <c r="J49" i="39"/>
  <c r="I49" i="39"/>
  <c r="F49" i="39"/>
  <c r="E49" i="39"/>
  <c r="D49" i="39"/>
  <c r="N48" i="39"/>
  <c r="M48" i="39"/>
  <c r="L48" i="39"/>
  <c r="L62" i="39" s="1"/>
  <c r="K48" i="39"/>
  <c r="J48" i="39"/>
  <c r="I48" i="39"/>
  <c r="F48" i="39"/>
  <c r="E48" i="39"/>
  <c r="D48" i="39"/>
  <c r="N47" i="39"/>
  <c r="M47" i="39"/>
  <c r="L47" i="39"/>
  <c r="L60" i="39" s="1"/>
  <c r="K47" i="39"/>
  <c r="K60" i="39" s="1"/>
  <c r="J47" i="39"/>
  <c r="I47" i="39"/>
  <c r="F47" i="39"/>
  <c r="E47" i="39"/>
  <c r="D47" i="39"/>
  <c r="N46" i="39"/>
  <c r="M46" i="39"/>
  <c r="L46" i="39"/>
  <c r="L58" i="39" s="1"/>
  <c r="K46" i="39"/>
  <c r="K58" i="39" s="1"/>
  <c r="J46" i="39"/>
  <c r="I46" i="39"/>
  <c r="F46" i="39"/>
  <c r="E46" i="39"/>
  <c r="D46" i="39"/>
  <c r="N45" i="39"/>
  <c r="M45" i="39"/>
  <c r="L45" i="39"/>
  <c r="L56" i="39" s="1"/>
  <c r="K45" i="39"/>
  <c r="K56" i="39" s="1"/>
  <c r="J45" i="39"/>
  <c r="I45" i="39"/>
  <c r="F45" i="39"/>
  <c r="E45" i="39"/>
  <c r="D45" i="39"/>
  <c r="N44" i="39"/>
  <c r="M44" i="39"/>
  <c r="J44" i="39"/>
  <c r="I44" i="39"/>
  <c r="N43" i="39"/>
  <c r="M43" i="39"/>
  <c r="J43" i="39"/>
  <c r="I43" i="39"/>
  <c r="N42" i="39"/>
  <c r="M42" i="39"/>
  <c r="J42" i="39"/>
  <c r="I42" i="39"/>
  <c r="N41" i="39"/>
  <c r="M41" i="39"/>
  <c r="J41" i="39"/>
  <c r="I41" i="39"/>
  <c r="N40" i="39"/>
  <c r="M40" i="39"/>
  <c r="J40" i="39"/>
  <c r="I40" i="39"/>
  <c r="N39" i="39"/>
  <c r="M39" i="39"/>
  <c r="J39" i="39"/>
  <c r="I39" i="39"/>
  <c r="N38" i="39"/>
  <c r="M38" i="39"/>
  <c r="J38" i="39"/>
  <c r="I38" i="39"/>
  <c r="N37" i="39"/>
  <c r="M37" i="39"/>
  <c r="J37" i="39"/>
  <c r="I37" i="39"/>
  <c r="N36" i="39"/>
  <c r="M36" i="39"/>
  <c r="J36" i="39"/>
  <c r="I36" i="39"/>
  <c r="N35" i="39"/>
  <c r="M35" i="39"/>
  <c r="J35" i="39"/>
  <c r="I35" i="39"/>
  <c r="N34" i="39"/>
  <c r="M34" i="39"/>
  <c r="J34" i="39"/>
  <c r="I34" i="39"/>
  <c r="N33" i="39"/>
  <c r="M33" i="39"/>
  <c r="J33" i="39"/>
  <c r="I33" i="39"/>
  <c r="N32" i="39"/>
  <c r="M32" i="39"/>
  <c r="J32" i="39"/>
  <c r="I32" i="39"/>
  <c r="N31" i="39"/>
  <c r="M31" i="39"/>
  <c r="J31" i="39"/>
  <c r="I31" i="39"/>
  <c r="N30" i="39"/>
  <c r="K30" i="39"/>
  <c r="J30" i="39"/>
  <c r="I30" i="39"/>
  <c r="N29" i="39"/>
  <c r="K29" i="39"/>
  <c r="J29" i="39"/>
  <c r="I29" i="39"/>
  <c r="N28" i="39"/>
  <c r="K28" i="39"/>
  <c r="J28" i="39"/>
  <c r="I28" i="39"/>
  <c r="N27" i="39"/>
  <c r="K27" i="39"/>
  <c r="J27" i="39"/>
  <c r="I27" i="39"/>
  <c r="N26" i="39"/>
  <c r="K26" i="39"/>
  <c r="J26" i="39"/>
  <c r="I26" i="39"/>
  <c r="N25" i="39"/>
  <c r="M25" i="39"/>
  <c r="L25" i="39"/>
  <c r="L44" i="39" s="1"/>
  <c r="K25" i="39"/>
  <c r="K44" i="39" s="1"/>
  <c r="J25" i="39"/>
  <c r="I25" i="39"/>
  <c r="N24" i="39"/>
  <c r="M24" i="39"/>
  <c r="L24" i="39"/>
  <c r="K24" i="39"/>
  <c r="K41" i="39" s="1"/>
  <c r="J24" i="39"/>
  <c r="I24" i="39"/>
  <c r="N23" i="39"/>
  <c r="M23" i="39"/>
  <c r="L23" i="39"/>
  <c r="L40" i="39" s="1"/>
  <c r="K23" i="39"/>
  <c r="K40" i="39" s="1"/>
  <c r="J23" i="39"/>
  <c r="I23" i="39"/>
  <c r="N22" i="39"/>
  <c r="M22" i="39"/>
  <c r="L22" i="39"/>
  <c r="L38" i="39" s="1"/>
  <c r="K22" i="39"/>
  <c r="K37" i="39" s="1"/>
  <c r="J22" i="39"/>
  <c r="I22" i="39"/>
  <c r="N21" i="39"/>
  <c r="M21" i="39"/>
  <c r="L21" i="39"/>
  <c r="K21" i="39"/>
  <c r="K36" i="39" s="1"/>
  <c r="J21" i="39"/>
  <c r="I21" i="39"/>
  <c r="N20" i="39"/>
  <c r="M20" i="39"/>
  <c r="L20" i="39"/>
  <c r="L34" i="39" s="1"/>
  <c r="K20" i="39"/>
  <c r="K33" i="39" s="1"/>
  <c r="J20" i="39"/>
  <c r="I20" i="39"/>
  <c r="N19" i="39"/>
  <c r="M19" i="39"/>
  <c r="L19" i="39"/>
  <c r="K19" i="39"/>
  <c r="K32" i="39" s="1"/>
  <c r="J19" i="39"/>
  <c r="I19" i="39"/>
  <c r="E44" i="39"/>
  <c r="G44" i="39" s="1"/>
  <c r="D44" i="39"/>
  <c r="E43" i="39"/>
  <c r="G43" i="39" s="1"/>
  <c r="D43" i="39"/>
  <c r="E42" i="39"/>
  <c r="G42" i="39" s="1"/>
  <c r="D42" i="39"/>
  <c r="E41" i="39"/>
  <c r="G41" i="39" s="1"/>
  <c r="D41" i="39"/>
  <c r="E40" i="39"/>
  <c r="G40" i="39" s="1"/>
  <c r="D40" i="39"/>
  <c r="E39" i="39"/>
  <c r="G39" i="39" s="1"/>
  <c r="D39" i="39"/>
  <c r="E38" i="39"/>
  <c r="G38" i="39" s="1"/>
  <c r="D38" i="39"/>
  <c r="E37" i="39"/>
  <c r="G37" i="39" s="1"/>
  <c r="D37" i="39"/>
  <c r="E36" i="39"/>
  <c r="G36" i="39" s="1"/>
  <c r="D36" i="39"/>
  <c r="E35" i="39"/>
  <c r="G35" i="39" s="1"/>
  <c r="D35" i="39"/>
  <c r="E34" i="39"/>
  <c r="G34" i="39" s="1"/>
  <c r="D34" i="39"/>
  <c r="E33" i="39"/>
  <c r="G33" i="39" s="1"/>
  <c r="D33" i="39"/>
  <c r="E32" i="39"/>
  <c r="G32" i="39" s="1"/>
  <c r="D32" i="39"/>
  <c r="E31" i="39"/>
  <c r="G31" i="39" s="1"/>
  <c r="D31" i="39"/>
  <c r="E30" i="39"/>
  <c r="G30" i="39" s="1"/>
  <c r="D30" i="39"/>
  <c r="E29" i="39"/>
  <c r="G29" i="39" s="1"/>
  <c r="D29" i="39"/>
  <c r="E28" i="39"/>
  <c r="G28" i="39" s="1"/>
  <c r="D28" i="39"/>
  <c r="E27" i="39"/>
  <c r="G27" i="39" s="1"/>
  <c r="D27" i="39"/>
  <c r="E26" i="39"/>
  <c r="G26" i="39" s="1"/>
  <c r="D26" i="39"/>
  <c r="E25" i="39"/>
  <c r="G25" i="39" s="1"/>
  <c r="D25" i="39"/>
  <c r="E24" i="39"/>
  <c r="G24" i="39" s="1"/>
  <c r="D24" i="39"/>
  <c r="E23" i="39"/>
  <c r="G23" i="39" s="1"/>
  <c r="D23" i="39"/>
  <c r="E22" i="39"/>
  <c r="G22" i="39" s="1"/>
  <c r="D22" i="39"/>
  <c r="E21" i="39"/>
  <c r="G21" i="39" s="1"/>
  <c r="D21" i="39"/>
  <c r="E20" i="39"/>
  <c r="G20" i="39" s="1"/>
  <c r="D20" i="39"/>
  <c r="E19" i="39"/>
  <c r="G19" i="39" s="1"/>
  <c r="D19" i="39"/>
  <c r="E9" i="39"/>
  <c r="E6" i="39"/>
  <c r="H123" i="39"/>
  <c r="H100" i="39"/>
  <c r="H95" i="39"/>
  <c r="H90" i="39"/>
  <c r="H88" i="39"/>
  <c r="H86" i="39"/>
  <c r="H84" i="39"/>
  <c r="H82" i="39"/>
  <c r="H80" i="39"/>
  <c r="H78" i="39"/>
  <c r="H74" i="39"/>
  <c r="H73" i="39"/>
  <c r="K62" i="39"/>
  <c r="H99" i="39" l="1"/>
  <c r="H103" i="39"/>
  <c r="H107" i="39"/>
  <c r="H108" i="39"/>
  <c r="H115" i="39"/>
  <c r="H116" i="39"/>
  <c r="H119" i="39"/>
  <c r="G45" i="39"/>
  <c r="G64" i="39"/>
  <c r="G65" i="39"/>
  <c r="H98" i="39"/>
  <c r="G60" i="39"/>
  <c r="H104" i="39"/>
  <c r="H109" i="39"/>
  <c r="H120" i="39"/>
  <c r="G54" i="39"/>
  <c r="G55" i="39"/>
  <c r="G59" i="39"/>
  <c r="G63" i="39"/>
  <c r="H101" i="39"/>
  <c r="H105" i="39"/>
  <c r="H113" i="39"/>
  <c r="H117" i="39"/>
  <c r="H121" i="39"/>
  <c r="G47" i="39"/>
  <c r="G58" i="39"/>
  <c r="G62" i="39"/>
  <c r="H102" i="39"/>
  <c r="H106" i="39"/>
  <c r="H110" i="39"/>
  <c r="G49" i="39"/>
  <c r="G56" i="39"/>
  <c r="G52" i="39"/>
  <c r="L42" i="39"/>
  <c r="G51" i="39"/>
  <c r="G53" i="39"/>
  <c r="H114" i="39"/>
  <c r="G46" i="39"/>
  <c r="G50" i="39"/>
  <c r="H122" i="39"/>
  <c r="H112" i="39"/>
  <c r="G48" i="39"/>
  <c r="G57" i="39"/>
  <c r="G61" i="39"/>
  <c r="H118" i="39"/>
  <c r="G66" i="39"/>
  <c r="L32" i="39"/>
  <c r="L36" i="39"/>
  <c r="L33" i="39"/>
  <c r="K34" i="39"/>
  <c r="L37" i="39"/>
  <c r="K38" i="39"/>
  <c r="L41" i="39"/>
  <c r="K42" i="39"/>
  <c r="K55" i="39"/>
  <c r="K57" i="39"/>
  <c r="K59" i="39"/>
  <c r="K61" i="39"/>
  <c r="K63" i="39"/>
  <c r="K31" i="39"/>
  <c r="K35" i="39"/>
  <c r="K39" i="39"/>
  <c r="K43" i="39"/>
  <c r="L55" i="39"/>
  <c r="L57" i="39"/>
  <c r="L59" i="39"/>
  <c r="L61" i="39"/>
  <c r="L63" i="39"/>
  <c r="L31" i="39"/>
  <c r="L35" i="39"/>
  <c r="L39" i="39"/>
  <c r="L43" i="39"/>
</calcChain>
</file>

<file path=xl/sharedStrings.xml><?xml version="1.0" encoding="utf-8"?>
<sst xmlns="http://schemas.openxmlformats.org/spreadsheetml/2006/main" count="1155" uniqueCount="612">
  <si>
    <t>CAPEX</t>
  </si>
  <si>
    <t>OPEX</t>
  </si>
  <si>
    <t>Equipment</t>
  </si>
  <si>
    <t>Staffing</t>
  </si>
  <si>
    <t>Year</t>
  </si>
  <si>
    <t>Currency</t>
  </si>
  <si>
    <t>Consumables</t>
  </si>
  <si>
    <t>Fuel</t>
  </si>
  <si>
    <t>Services</t>
  </si>
  <si>
    <t>Regular Maintenance</t>
  </si>
  <si>
    <t xml:space="preserve">System </t>
  </si>
  <si>
    <t>Element</t>
  </si>
  <si>
    <t>Component</t>
  </si>
  <si>
    <t>FSM</t>
  </si>
  <si>
    <t>Emptying and Transport</t>
  </si>
  <si>
    <t>COUNTRY</t>
  </si>
  <si>
    <t>CITY</t>
  </si>
  <si>
    <t>X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</si>
  <si>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</si>
  <si>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</si>
  <si>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</si>
  <si>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</si>
  <si>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</si>
  <si>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</si>
  <si>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</si>
  <si>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</si>
  <si>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</si>
  <si>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</si>
  <si>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</si>
  <si>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</si>
  <si>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</si>
  <si>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</si>
  <si>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</si>
  <si>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</si>
  <si>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</si>
  <si>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</si>
  <si>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</si>
  <si>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</si>
  <si>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</si>
  <si>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</si>
  <si>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</si>
  <si>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</si>
  <si>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</si>
  <si>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</si>
  <si>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</si>
  <si>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</si>
  <si>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</si>
  <si>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</si>
  <si>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</si>
  <si>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</si>
  <si>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</si>
  <si>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</si>
  <si>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</si>
  <si>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</si>
  <si>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</si>
  <si>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</si>
  <si>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</si>
  <si>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</si>
  <si>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</si>
  <si>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</si>
  <si>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</si>
  <si>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</si>
  <si>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</si>
  <si>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</si>
  <si>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</si>
  <si>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</si>
  <si>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</si>
  <si>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</si>
  <si>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</si>
  <si>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</si>
  <si>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</si>
  <si>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</si>
  <si>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</si>
  <si>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</si>
  <si>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</si>
  <si>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</si>
  <si>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</si>
  <si>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</si>
  <si>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</si>
  <si>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</si>
  <si>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</si>
  <si>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</si>
  <si>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</si>
  <si>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</si>
  <si>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</si>
  <si>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</si>
  <si>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</si>
  <si>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</si>
  <si>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</si>
  <si>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</si>
  <si>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</si>
  <si>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</si>
  <si>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</si>
  <si>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</si>
  <si>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</si>
  <si>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</si>
  <si>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</si>
  <si>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</si>
  <si>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</si>
  <si>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</si>
  <si>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</si>
  <si>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</si>
  <si>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</si>
  <si>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</si>
  <si>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</si>
  <si>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</si>
  <si>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</si>
  <si>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</si>
  <si>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</si>
  <si>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</si>
  <si>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</si>
  <si>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</si>
  <si>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</si>
  <si>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</si>
  <si>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</si>
  <si>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</si>
  <si>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</si>
  <si>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</si>
  <si>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</si>
  <si>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</si>
  <si>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</si>
  <si>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</si>
  <si>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</si>
  <si>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</si>
  <si>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</si>
  <si>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</si>
  <si>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</si>
  <si>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</si>
  <si>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</si>
  <si>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</si>
  <si>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</si>
  <si>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</si>
  <si>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</si>
  <si>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</si>
  <si>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</si>
  <si>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</si>
  <si>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</si>
  <si>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</si>
  <si>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</si>
  <si>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</si>
  <si>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</si>
  <si>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</si>
  <si>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</si>
  <si>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</si>
  <si>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</si>
  <si>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</si>
  <si>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</si>
  <si>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</si>
  <si>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</si>
  <si>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</si>
  <si>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</si>
  <si>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</si>
  <si>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</si>
  <si>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</si>
  <si>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</si>
  <si>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</si>
  <si>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</si>
  <si>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</si>
  <si>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</si>
  <si>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</si>
  <si>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</si>
  <si>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</si>
  <si>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</si>
  <si>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</si>
  <si>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</si>
  <si>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</si>
  <si>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</si>
  <si>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</si>
  <si>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</si>
  <si>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</si>
  <si>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</si>
  <si>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</si>
  <si>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</si>
  <si>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</si>
  <si>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</si>
  <si>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</si>
  <si>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</si>
  <si>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</si>
  <si>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</si>
  <si>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</si>
  <si>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</si>
  <si>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</si>
  <si>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</si>
  <si>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</si>
  <si>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</si>
  <si>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</si>
  <si>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</si>
  <si>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</si>
  <si>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</si>
  <si>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</si>
  <si>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</si>
  <si>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</si>
  <si>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</si>
  <si>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</si>
  <si>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</si>
  <si>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</si>
  <si>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</si>
  <si>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</si>
  <si>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</si>
  <si>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</si>
  <si>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</si>
  <si>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</si>
  <si>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</si>
  <si>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</si>
  <si>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</si>
  <si>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</si>
  <si>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</si>
  <si>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</si>
  <si>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</si>
  <si>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</si>
  <si>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</si>
  <si>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</si>
  <si>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</si>
  <si>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</si>
  <si>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COUNTRIES</t>
  </si>
  <si>
    <t>Assumption</t>
  </si>
  <si>
    <t>Cost</t>
  </si>
  <si>
    <t>Enter city</t>
  </si>
  <si>
    <t>(Select country from dropdown)</t>
  </si>
  <si>
    <t>CONFIDENCE</t>
  </si>
  <si>
    <t>Item</t>
  </si>
  <si>
    <t>SERVICE SOURCE</t>
  </si>
  <si>
    <t>(Select best description for how this value was determined)</t>
  </si>
  <si>
    <t>Primary data collection</t>
  </si>
  <si>
    <t>Secondary data (literature)</t>
  </si>
  <si>
    <t>Calculation from primary data and secondary data</t>
  </si>
  <si>
    <t>Calculation from primary data and assumption</t>
  </si>
  <si>
    <t>Calculation from secondary data and assumption</t>
  </si>
  <si>
    <t>NUMBER OF PEOPLE SERVED</t>
  </si>
  <si>
    <t>NUMBER OF HOUSEHOLDS SERVED</t>
  </si>
  <si>
    <t>NUMBER OF PEOPLE PER HOUSEHOLD</t>
  </si>
  <si>
    <t>VALUE</t>
  </si>
  <si>
    <t xml:space="preserve">CHECK MARKS </t>
  </si>
  <si>
    <t>Annual cost</t>
  </si>
  <si>
    <t>1. PHYSICAL ASSETS</t>
  </si>
  <si>
    <t>Year purchased</t>
  </si>
  <si>
    <t>YEAR</t>
  </si>
  <si>
    <t>Land</t>
  </si>
  <si>
    <t>Staff Development</t>
  </si>
  <si>
    <t>Other CAPEX</t>
  </si>
  <si>
    <t>Administrative Charges</t>
  </si>
  <si>
    <t>Financing</t>
  </si>
  <si>
    <t>Taxes</t>
  </si>
  <si>
    <t>Infrastructure and Buildings</t>
  </si>
  <si>
    <t>Office equipment</t>
  </si>
  <si>
    <t>Utilities</t>
  </si>
  <si>
    <t>Chemicals</t>
  </si>
  <si>
    <t>Other Consumables</t>
  </si>
  <si>
    <t>Legal</t>
  </si>
  <si>
    <t>Insurance</t>
  </si>
  <si>
    <t>Other OPEX</t>
  </si>
  <si>
    <t>Lifetime (years)</t>
  </si>
  <si>
    <t>Fraction applied to shared costs</t>
  </si>
  <si>
    <t>Land for office (if purchased or long-term upfront lease)</t>
  </si>
  <si>
    <t>Confidence in cost estimate</t>
  </si>
  <si>
    <t>Personal protective equipment (PPE)</t>
  </si>
  <si>
    <t>Annual vaccinations</t>
  </si>
  <si>
    <t>Office supplies (paper, printer ink, pens, markers)</t>
  </si>
  <si>
    <t>3. TAXES AND FINANCING COSTS FOR PHYSICAL ASSETS</t>
  </si>
  <si>
    <t>Indicate if cost is incurred but not reported</t>
  </si>
  <si>
    <t>2. MAJOR AND EXTRAORDINARY REPAIRS</t>
  </si>
  <si>
    <t>Notes</t>
  </si>
  <si>
    <t>Major and extraordinary repairs for office building</t>
  </si>
  <si>
    <t>Major and extraordinary repairs for office equipment</t>
  </si>
  <si>
    <t>3. TAXES AND FINANCING FOR PHYSICAL ASSETS</t>
  </si>
  <si>
    <t>Taxes for land</t>
  </si>
  <si>
    <t>Financing costs for land</t>
  </si>
  <si>
    <t>Office building</t>
  </si>
  <si>
    <t>Taxes for office building</t>
  </si>
  <si>
    <t>Financing costs for office building</t>
  </si>
  <si>
    <t>Taxes for office equipment</t>
  </si>
  <si>
    <t>Financing costs for office equipment</t>
  </si>
  <si>
    <t>Insurance (not including staff insurance)</t>
  </si>
  <si>
    <t>Financial</t>
  </si>
  <si>
    <t>Consulting or advisory</t>
  </si>
  <si>
    <t>Annual Cost</t>
  </si>
  <si>
    <t>Lubricant</t>
  </si>
  <si>
    <t>Water</t>
  </si>
  <si>
    <t>Sales and marketing staff</t>
  </si>
  <si>
    <t>Customer support and call centre staff</t>
  </si>
  <si>
    <t>Utility expenses (water, electricity, internet, etc. combined)</t>
  </si>
  <si>
    <t>Electricity (at transfer station)</t>
  </si>
  <si>
    <t>Carts or wheelbarrows</t>
  </si>
  <si>
    <t>Small motorized vehicles (e.g., auto-rickshaws, motorbikes, tuktuks)</t>
  </si>
  <si>
    <t>Waste storage containers (e.g., barrels used to consolidate waste at the transfer station)</t>
  </si>
  <si>
    <t>Construction of transfer station (possibly including concrete pads, labour for construction, gates, fencing, storage buildings, and showers or cleaning areas)</t>
  </si>
  <si>
    <t>Major and extraordinary repairs for large motorized vehicles (e.g.,   pickup or other type of truck)</t>
  </si>
  <si>
    <t>Major and extraordinary repairs for small motorized vehicles (e.g., auto-rickshaws, motorbikes, tuktuks)</t>
  </si>
  <si>
    <t>Major and extraordinary repairs for transfer station</t>
  </si>
  <si>
    <t>Large motorized vehicles (e.g.,  pickup or other type of truck)</t>
  </si>
  <si>
    <t>Financing costs for carts or wheelbarrows</t>
  </si>
  <si>
    <t>Taxes for carts or wheelbarrows</t>
  </si>
  <si>
    <t>Financing costs for construction of transfer station</t>
  </si>
  <si>
    <t>Taxes for construction of transfer station</t>
  </si>
  <si>
    <t>Land for transfer station (if purchased or long-term lease)</t>
  </si>
  <si>
    <t>Staff responsible for collecting containers</t>
  </si>
  <si>
    <t>Staff responsible for washing containers (if different from collectors)</t>
  </si>
  <si>
    <t>Supervisors or managers</t>
  </si>
  <si>
    <t>Cleaning supplies</t>
  </si>
  <si>
    <t>GENERAL INFORMATION</t>
  </si>
  <si>
    <t>NAME OF ORGANIZATION / BUSINESS / UTILITY / OPERATION</t>
  </si>
  <si>
    <t>If applicable, enter the name of the operation for which you are entering data</t>
  </si>
  <si>
    <t>DESCRIPTION OF ORGANIZATION / BUSINESS / UTILITY / OPERATION</t>
  </si>
  <si>
    <t>Provide a brief description of your operation</t>
  </si>
  <si>
    <t>Provide a brief description of this specific component</t>
  </si>
  <si>
    <t xml:space="preserve"> SERVICE INFORMATION</t>
  </si>
  <si>
    <t>Financing costs for small motorized vehicles</t>
  </si>
  <si>
    <t>Taxes for small motorized vehicles</t>
  </si>
  <si>
    <t>Financing costs for large motorized vehicles</t>
  </si>
  <si>
    <t>Taxes for large motorized vehicles</t>
  </si>
  <si>
    <t>Financing costs for waste storage containers</t>
  </si>
  <si>
    <t>Taxes for waste storage containers</t>
  </si>
  <si>
    <t>Financing costs for land for transfer station</t>
  </si>
  <si>
    <t>Taxes for land for transfer station</t>
  </si>
  <si>
    <t>Direct OPEX: All operational costs that directly contribute to the emptying and transport service</t>
  </si>
  <si>
    <t>Indirect OPEX: All operational costs that indirectly support the emptying and transport service</t>
  </si>
  <si>
    <t xml:space="preserve">  Indirect CAPEX: One-time costs or costs occurring at a frequency of less than once per year that indirectly support the emptying and transport service</t>
  </si>
  <si>
    <t>Office equipment (including furniture, computers, etc.)</t>
  </si>
  <si>
    <t>Containment type</t>
  </si>
  <si>
    <t>(Select description that best fits the containment type that you are reporting)</t>
  </si>
  <si>
    <t>Private- individual</t>
  </si>
  <si>
    <t>Private- shared</t>
  </si>
  <si>
    <t>Public/commercial- shared</t>
  </si>
  <si>
    <t>Major and extraordinary repairs for carts or wheelbarrows</t>
  </si>
  <si>
    <t>Drivers</t>
  </si>
  <si>
    <t>DESCRIPTION OF CBS EMPTYING AND TRANSPORT COMPONENT</t>
  </si>
  <si>
    <t>CONTAINER BASED SANITATION (CBS) EMPTYING AND TRANSPORT</t>
  </si>
  <si>
    <t>NUMBER OF CONTAINMENT UNITS SERVICED</t>
  </si>
  <si>
    <t>Other or combined physical assets</t>
  </si>
  <si>
    <t>Financing costs for general use vehicles</t>
  </si>
  <si>
    <t>Insurance (combined health, disability, workers' compensation, etc.)</t>
  </si>
  <si>
    <t>Fuel for general use vehicles</t>
  </si>
  <si>
    <t>Annual taxes</t>
  </si>
  <si>
    <t>Financing costs for other physical assets</t>
  </si>
  <si>
    <t>Taxes for other physical assets</t>
  </si>
  <si>
    <t>4. PROFESSIONAL DEVELOPMENT AND TRAINING</t>
  </si>
  <si>
    <t>5.  OTHER INDIRECT CAPEX</t>
  </si>
  <si>
    <t>1. SALARIES</t>
  </si>
  <si>
    <t>2. VARIABLE STAFF PAYMENTS</t>
  </si>
  <si>
    <t>Wages or commissions paid to staff on a variable or casual basis</t>
  </si>
  <si>
    <t>CURRENCY</t>
  </si>
  <si>
    <t>4. EQUIPMENT, LAND AND BUILDINGS</t>
  </si>
  <si>
    <t>Transfer station(s)</t>
  </si>
  <si>
    <t>Insurance for indirect staff (combined health, disability, workers' compensation, etc.)</t>
  </si>
  <si>
    <t>Annual vaccinations for indirect staff</t>
  </si>
  <si>
    <t>Afghanistan Afghani (AFN)</t>
  </si>
  <si>
    <t>Albania Lek(e) (ALL)</t>
  </si>
  <si>
    <t>Algerian Dinar (DZD)</t>
  </si>
  <si>
    <t>Angolan Kwanza (AOA)</t>
  </si>
  <si>
    <t>Argentine Peso (ARS)</t>
  </si>
  <si>
    <t>Armenian Dram (AMD)</t>
  </si>
  <si>
    <t>Aruban Guilder (AWG)</t>
  </si>
  <si>
    <t>Australian Dollar (AUD)</t>
  </si>
  <si>
    <t>Azerbaijan Manat (AZN)</t>
  </si>
  <si>
    <t>Bahamian Dollar (BSD)</t>
  </si>
  <si>
    <t>Bahraini Dinar (BHD)</t>
  </si>
  <si>
    <t>Bangladesh Taka (BDT)</t>
  </si>
  <si>
    <t>Barbados Dollar (BBD)</t>
  </si>
  <si>
    <t>Belarusian Ruble (BYN)</t>
  </si>
  <si>
    <t>Belize Dollar (BZD)</t>
  </si>
  <si>
    <t>Bermuda Dollar (BMD)</t>
  </si>
  <si>
    <t>Bhutan Ngultrum (BTN)</t>
  </si>
  <si>
    <t>Bolivia Boliviano (BOB)</t>
  </si>
  <si>
    <t>Bosnia and Herzegovina Convertible Mark (BAM)</t>
  </si>
  <si>
    <t>Botswana Pula (BWP)</t>
  </si>
  <si>
    <t>Brazilian Real (BRL)</t>
  </si>
  <si>
    <t>Brunei Dollar (BND)</t>
  </si>
  <si>
    <t>Bulgarian Lev (BGN)</t>
  </si>
  <si>
    <t>Burundi Franc (BIF)</t>
  </si>
  <si>
    <t>Cambodian Riel (KHR)</t>
  </si>
  <si>
    <t>Canadian Dollar (CAD)</t>
  </si>
  <si>
    <t>Cape Verde Escudo (CVE)</t>
  </si>
  <si>
    <t>Cayman Is. Dollar (KYD)</t>
  </si>
  <si>
    <t>Central African CFA Franc (XAF)</t>
  </si>
  <si>
    <t>CFP Franc (XPF)</t>
  </si>
  <si>
    <t>Chilean Peso (CLP)</t>
  </si>
  <si>
    <t>Chinese Renminbi (CNY)</t>
  </si>
  <si>
    <t>Colombian Peso (COP)</t>
  </si>
  <si>
    <t>Comoros Franc (KMF)</t>
  </si>
  <si>
    <t>Congo Franc, Dem. Rep.of (CDF)</t>
  </si>
  <si>
    <t>Costa Rica Colon (CRC)</t>
  </si>
  <si>
    <t>Croatia Kuna (HRK)</t>
  </si>
  <si>
    <t>Cuban Convertible Peso (CUC)</t>
  </si>
  <si>
    <t>Cuban Peso (CUP)</t>
  </si>
  <si>
    <t>Czech Koruna (CZK)</t>
  </si>
  <si>
    <t>Danish Krone (DKK)</t>
  </si>
  <si>
    <t>Djibouti Francs (DJF)</t>
  </si>
  <si>
    <t>Dominican Peso (DOP)</t>
  </si>
  <si>
    <t>Eastern Caribbean Dollar (XCD)</t>
  </si>
  <si>
    <t>Egyptian Pound (EGP)</t>
  </si>
  <si>
    <t>Eritrea Nakfa (ERN)</t>
  </si>
  <si>
    <t>Ethiopian Birr (ETB)</t>
  </si>
  <si>
    <t>Euro (EUR)</t>
  </si>
  <si>
    <t>Falkland Islands Pound (FKP)</t>
  </si>
  <si>
    <t>Fiji Dollar (FJD)</t>
  </si>
  <si>
    <t>Gambian Dalasi (GMD)</t>
  </si>
  <si>
    <t>Georgian Lari (GEL)</t>
  </si>
  <si>
    <t>Ghana Cedi (GHS)</t>
  </si>
  <si>
    <t>Gibraltar Pound (GIP)</t>
  </si>
  <si>
    <t>Guatemala Quetzal(es) (GTQ)</t>
  </si>
  <si>
    <t>Guinean Franc (GNF)</t>
  </si>
  <si>
    <t>Guyana Dollar (GYD)</t>
  </si>
  <si>
    <t>Haiti Gourde (HTG)</t>
  </si>
  <si>
    <t>Honduras Lempira (HNL)</t>
  </si>
  <si>
    <t>HongKong Dollar (HKD)</t>
  </si>
  <si>
    <t>Hungary Forint (HUF)</t>
  </si>
  <si>
    <t>Iceland Krona (ISK)</t>
  </si>
  <si>
    <t>Indian Rupee (INR)</t>
  </si>
  <si>
    <t>Indonesia Rupiah (IDR)</t>
  </si>
  <si>
    <t>Iranian Rial (IRR)</t>
  </si>
  <si>
    <t>Iraqi Dinar (IQD)</t>
  </si>
  <si>
    <t>Israel Shekel (ILS)</t>
  </si>
  <si>
    <t>Jamaican Dollar (JMD)</t>
  </si>
  <si>
    <t>Japanese Yen (JPY)</t>
  </si>
  <si>
    <t>Jordanian Dinar (JOD)</t>
  </si>
  <si>
    <t>Kazakhstan Tenge (KZT)</t>
  </si>
  <si>
    <t>Kenyan Shilling (KES)</t>
  </si>
  <si>
    <t>Korean Won, North Korea (KPW)</t>
  </si>
  <si>
    <t>Korean Won, South Korea (KRW)</t>
  </si>
  <si>
    <t>Kuwaiti Dinar (KWD)</t>
  </si>
  <si>
    <t>Kyrgyzstan Som (KGS)</t>
  </si>
  <si>
    <t>Laos Kip (LAK)</t>
  </si>
  <si>
    <t>Lebanese Pound (LBP)</t>
  </si>
  <si>
    <t>Lesotho Loti (LSL)</t>
  </si>
  <si>
    <t>Liberian Dollar (LRD)</t>
  </si>
  <si>
    <t>Libyan Dinar (LYD)</t>
  </si>
  <si>
    <t>Lilangeni, Kingdom of Eswatini (SZL)</t>
  </si>
  <si>
    <t>Macao Pataca (MOP)</t>
  </si>
  <si>
    <t>Macedonian Denar (MKD)</t>
  </si>
  <si>
    <t>Malagasy Ariary, Madagascar (MGA)</t>
  </si>
  <si>
    <t>Malawi Kwacha (MWK)</t>
  </si>
  <si>
    <t>Malaysia Ringgit (MYR)</t>
  </si>
  <si>
    <t>Maldives Rufiyaa (MVR)</t>
  </si>
  <si>
    <t>Mauritania Ouguiya (MRU)</t>
  </si>
  <si>
    <t>Mauritius Rupee (MUR)</t>
  </si>
  <si>
    <t>Mexican Peso (MXN)</t>
  </si>
  <si>
    <t>Moldovan Leu (MDL)</t>
  </si>
  <si>
    <t>Mongolia Tugrik (MNT)</t>
  </si>
  <si>
    <t>Morocco Dirham (MAD)</t>
  </si>
  <si>
    <t>Mozambique Metical (MZN)</t>
  </si>
  <si>
    <t>Myanmar Kyat (MMK)</t>
  </si>
  <si>
    <t>Namibia Dollar (NAD)</t>
  </si>
  <si>
    <t>Nepalese Rupee (NPR)</t>
  </si>
  <si>
    <t>Netherlands Antilles Guilder (ANG)</t>
  </si>
  <si>
    <t>New Zealand Dollar (NZD)</t>
  </si>
  <si>
    <t>Nicaragua Cordoba Oro (NIO)</t>
  </si>
  <si>
    <t>Nigeria Naira (NGN)</t>
  </si>
  <si>
    <t>Norwegian Krone (NOK)</t>
  </si>
  <si>
    <t>Oman Rial (OMR)</t>
  </si>
  <si>
    <t>Pakistani Rupee (PKR)</t>
  </si>
  <si>
    <t>Panama Balboa (PAB)</t>
  </si>
  <si>
    <t>Papua New Guinean Kina (PGK)</t>
  </si>
  <si>
    <t>Paraguay Guarani (PYG)</t>
  </si>
  <si>
    <t>Peruvian Sol (PEN)</t>
  </si>
  <si>
    <t>Philippine Peso (PHP)</t>
  </si>
  <si>
    <t>Poland Zloty (PLN)</t>
  </si>
  <si>
    <t>Qatari Rial (QAR)</t>
  </si>
  <si>
    <t>Romanian Leu (RON)</t>
  </si>
  <si>
    <t>Russian Rouble (RUB)</t>
  </si>
  <si>
    <t>Rwanda Franc (RWF)</t>
  </si>
  <si>
    <t>Samoa Tala (WST)</t>
  </si>
  <si>
    <t>Sao Tome Principe Dobra (STN)</t>
  </si>
  <si>
    <t>Saudi Riyal (SAR)</t>
  </si>
  <si>
    <t>Serbian Dinar (RSD)</t>
  </si>
  <si>
    <t>Seychelles Rupee (SCR)</t>
  </si>
  <si>
    <t>Sierra Leone Leone (SLL)</t>
  </si>
  <si>
    <t>Singapore Dollar (SGD)</t>
  </si>
  <si>
    <t>Solomon Is. Dollar (SBD)</t>
  </si>
  <si>
    <t>Somali Shilling (SOS)</t>
  </si>
  <si>
    <t>South Africa Rand (ZAR)</t>
  </si>
  <si>
    <t>South Sudanese Pound (SSP)</t>
  </si>
  <si>
    <t>Sri Lanka Rupee (LKR)</t>
  </si>
  <si>
    <t>St.Helena Pound (SHP)</t>
  </si>
  <si>
    <t>Sudanese Pound (SDG)</t>
  </si>
  <si>
    <t>Surinamese Dollar (SRD)</t>
  </si>
  <si>
    <t>Swedish Krona (SEK)</t>
  </si>
  <si>
    <t>Swiss Franc (CHF)</t>
  </si>
  <si>
    <t>Syrian Pound (SYP)</t>
  </si>
  <si>
    <t>Tajikistan Somoni (TJS)</t>
  </si>
  <si>
    <t>Tanzania Shilling (TZS)</t>
  </si>
  <si>
    <t>Thai Baht (THB)</t>
  </si>
  <si>
    <t>Tonga Pa'anga (TOP)</t>
  </si>
  <si>
    <t>Trinidad and Tobago Dollar (TTD)</t>
  </si>
  <si>
    <t>Tunisian Dinar (TND)</t>
  </si>
  <si>
    <t>Turkish Lira (TRY)</t>
  </si>
  <si>
    <t>Turkmenistan Manat (TMT)</t>
  </si>
  <si>
    <t>U.K. Pound (GBP)</t>
  </si>
  <si>
    <t>Uganda Shilling (UGX)</t>
  </si>
  <si>
    <t>Ukraine Hryvnia (UAH)</t>
  </si>
  <si>
    <t>United Arab Emirates Dirham (AED)</t>
  </si>
  <si>
    <t>Uruguay Peso (UYU)</t>
  </si>
  <si>
    <t>US Dollar (USD)</t>
  </si>
  <si>
    <t>Uzbekistan Sum (UZS)</t>
  </si>
  <si>
    <t>Vanuatu Vatu (VUV)</t>
  </si>
  <si>
    <t>Venezuelan Bolivar Digital (VES)</t>
  </si>
  <si>
    <t>Vietnamese Dong (VND)</t>
  </si>
  <si>
    <t>West African CFA Franc (XOF)</t>
  </si>
  <si>
    <t>Yemeni Rial (YER)</t>
  </si>
  <si>
    <t>Zambia Kwacha (ZMW)</t>
  </si>
  <si>
    <t>Zimbabwe Dollar (ZWL)</t>
  </si>
  <si>
    <t>Other indirect CAPEX expenses</t>
  </si>
  <si>
    <t>How confident are you about the reported cost?</t>
  </si>
  <si>
    <t>High (+/- 5%)</t>
  </si>
  <si>
    <t>Fair (+/-15%)</t>
  </si>
  <si>
    <t>Low (+/-50% or more)</t>
  </si>
  <si>
    <t>All annual professional development and staff training</t>
  </si>
  <si>
    <t>3. PROFESSIONAL DEVELOPMENT AND TRAINING</t>
  </si>
  <si>
    <t>Major and extraordinary repairs for other or combined physical assets</t>
  </si>
  <si>
    <t>Other or combined major and extraordinary repairs</t>
  </si>
  <si>
    <t>Other or combined salaried staff directly responsible for emptying and transport</t>
  </si>
  <si>
    <t>Other or combined expenses</t>
  </si>
  <si>
    <t>Other or combined consumables</t>
  </si>
  <si>
    <t>Other or combined services</t>
  </si>
  <si>
    <t>All other or combined indirect staff</t>
  </si>
  <si>
    <t>Other or combined staff expenses</t>
  </si>
  <si>
    <t>Transportation service for sanitation waste</t>
  </si>
  <si>
    <t>Insurance that qualifies as a direct expense</t>
  </si>
  <si>
    <t>Large motorized vehicles (e.g., pickup or other type of truck)</t>
  </si>
  <si>
    <t>Other or combined operational costs for equipment</t>
  </si>
  <si>
    <t>Maintenance services</t>
  </si>
  <si>
    <t>3. FIXED NON-SALARY STAFF EXPENSES</t>
  </si>
  <si>
    <t>5. CONSUMABLES</t>
  </si>
  <si>
    <t>6. SERVICES</t>
  </si>
  <si>
    <t>7. ADMINISTRATIVE CHARGES AND PERMITS</t>
  </si>
  <si>
    <t>Includes professional services provided by third parties</t>
  </si>
  <si>
    <t>Includes rent, routine replacement, routine maintenance or other annual operational costs for the equipment, land and buildings listed below</t>
  </si>
  <si>
    <t>2. OTHER EXPENSES FOR INDIRECT STAFF</t>
  </si>
  <si>
    <t>Vehicles</t>
  </si>
  <si>
    <t>Marketing</t>
  </si>
  <si>
    <t>Annual financing charges</t>
  </si>
  <si>
    <t>7. ADMINISTRATIVE FEES, TAXES AND FINANCING</t>
  </si>
  <si>
    <t>Direct CAPEX: One-time costs required to purchase equipment used to collect full containers from users, transport them to a treatment site, and empty them</t>
  </si>
  <si>
    <t>Construction, purchase, or long-term lease of transfer station</t>
  </si>
  <si>
    <t>Other operational costs for buildings</t>
  </si>
  <si>
    <t>Other or combined consumable expenses</t>
  </si>
  <si>
    <t>All administrative charges and permits considered direct operating expenses</t>
  </si>
  <si>
    <t>Other operational costs for land</t>
  </si>
  <si>
    <t>Any other costs including short-term insurance, phone credit, and meals paid on a variable basis</t>
  </si>
  <si>
    <t>Transportation, disposal or incineration services for managing solid waste (i.e., trash)</t>
  </si>
  <si>
    <t>All administrative charges and permits considered indirect operating expenses</t>
  </si>
  <si>
    <t xml:space="preserve"> </t>
  </si>
  <si>
    <t>Purchase, construction, or long-term lease of an office building</t>
  </si>
  <si>
    <t>General use vehicles</t>
  </si>
  <si>
    <t>Major and extraordinary repairs for land for office building</t>
  </si>
  <si>
    <t>Major and extraordinary repairs for general use vehicles</t>
  </si>
  <si>
    <t>Taxes for vehicles</t>
  </si>
  <si>
    <t>Year cost was incurred</t>
  </si>
  <si>
    <t>One-time or infrequent staff training costs</t>
  </si>
  <si>
    <t>General Information</t>
  </si>
  <si>
    <t>Name of organization/business/utility/operation</t>
  </si>
  <si>
    <t>Description of organization/business/utility/operation</t>
  </si>
  <si>
    <t>Description of specific component</t>
  </si>
  <si>
    <t>Country</t>
  </si>
  <si>
    <t>City</t>
  </si>
  <si>
    <t>Service information</t>
  </si>
  <si>
    <t>Service measure</t>
  </si>
  <si>
    <t>Value</t>
  </si>
  <si>
    <t>Number of people served</t>
  </si>
  <si>
    <t>Number of households served</t>
  </si>
  <si>
    <t>Number of people per household</t>
  </si>
  <si>
    <t>Applies only if Category 1 is Consumables</t>
  </si>
  <si>
    <t>Applies only if Category 2 is Services</t>
  </si>
  <si>
    <t>TAB</t>
  </si>
  <si>
    <t>HEADING</t>
  </si>
  <si>
    <t>Item Name</t>
  </si>
  <si>
    <t>Reported cost</t>
  </si>
  <si>
    <t>Fraction applied to this component</t>
  </si>
  <si>
    <t>CAPEX cost</t>
  </si>
  <si>
    <t>OPEX cost</t>
  </si>
  <si>
    <t>Confidence</t>
  </si>
  <si>
    <t>Cost incurred but not reported</t>
  </si>
  <si>
    <t>Cost Type 1</t>
  </si>
  <si>
    <t>Cost Type 2</t>
  </si>
  <si>
    <t>Category 1</t>
  </si>
  <si>
    <t>Category 2</t>
  </si>
  <si>
    <t>Category 3</t>
  </si>
  <si>
    <t>Direct CAPEX</t>
  </si>
  <si>
    <t>Physical Assets</t>
  </si>
  <si>
    <t>Direct- fix</t>
  </si>
  <si>
    <t>Major and Extraordinary Repairs</t>
  </si>
  <si>
    <t>Taxes and Financing for Physical Assets</t>
  </si>
  <si>
    <t>Indirect CAPEX</t>
  </si>
  <si>
    <t>Indirect- fix</t>
  </si>
  <si>
    <t>Maojr and Extraordinary Repairs</t>
  </si>
  <si>
    <t>Professional Development and Training</t>
  </si>
  <si>
    <t>Other</t>
  </si>
  <si>
    <t>Direct OPEX</t>
  </si>
  <si>
    <t>Salaries</t>
  </si>
  <si>
    <t>Variable Staff Payments</t>
  </si>
  <si>
    <t>Direct- variable</t>
  </si>
  <si>
    <t>Fixed Non-Salary Staff Expenses</t>
  </si>
  <si>
    <t>Equipment, Land and Buildings</t>
  </si>
  <si>
    <t>Other Services</t>
  </si>
  <si>
    <t>Administrative Charges and Permits</t>
  </si>
  <si>
    <t>Other Expenses for Indirect Staff</t>
  </si>
  <si>
    <t>Consulting/Advisory</t>
  </si>
  <si>
    <t>Administrative Fees, Taxes and Financing</t>
  </si>
  <si>
    <t>COST TYPE 1</t>
  </si>
  <si>
    <t>COST TYPE 2</t>
  </si>
  <si>
    <t>CATEGORY 1</t>
  </si>
  <si>
    <t>CATEGORY 2</t>
  </si>
  <si>
    <t>CATEGORY 3</t>
  </si>
  <si>
    <t>Applies only to Consumables from Cat 1</t>
  </si>
  <si>
    <t>Applies only to Services from Category 2</t>
  </si>
  <si>
    <t>Indirect- variable</t>
  </si>
  <si>
    <t>Indirect OPEX</t>
  </si>
  <si>
    <t>Enter the year corresponding to the reported operating costs</t>
  </si>
  <si>
    <t>Context: Contextual information about your specific component</t>
  </si>
  <si>
    <t>SERVICE MEASURE</t>
  </si>
  <si>
    <t>HOW WAS VALUE DETERMINED</t>
  </si>
  <si>
    <t>*Context tab also asks for the number of containment units serviced, but only the three basic service parameters are included for consistency with other components</t>
  </si>
  <si>
    <t>Container-Based Sanitation (CBS) Emptying and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</si>
</sst>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* #,##0.0_);_(* \(#,##0.0\);_(* &quot;-&quot;?_);_(@_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11"/>
      <color rgb="FFFF0000"/>
      <name val="Arial"/>
      <family val="2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3"/>
      <color rgb="FFFFFF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8"/>
      <color rgb="FFFF0000"/>
      <name val="Calibri"/>
      <family val="2"/>
    </font>
    <font>
      <i/>
      <sz val="11"/>
      <color theme="2" tint="-0.249977111117893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i/>
      <sz val="11"/>
      <color theme="2" tint="-0.249977111117893"/>
      <name val="Calibri"/>
      <family val="2"/>
    </font>
    <font>
      <b/>
      <sz val="14"/>
      <color theme="0"/>
      <name val="Arial"/>
      <family val="2"/>
    </font>
    <font>
      <sz val="16"/>
      <color theme="0"/>
      <name val="Arial"/>
      <family val="2"/>
    </font>
    <font>
      <i/>
      <sz val="13"/>
      <color theme="1"/>
      <name val="Calibri (Body)"/>
    </font>
    <font>
      <i/>
      <sz val="13"/>
      <color theme="1"/>
      <name val="Calibri"/>
      <family val="2"/>
      <scheme val="minor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8"/>
      <color rgb="FFFF0000"/>
      <name val="Calibri"/>
      <family val="2"/>
    </font>
    <font>
      <sz val="11"/>
      <name val="Calibri"/>
      <family val="2"/>
      <scheme val="minor"/>
    </font>
    <font>
      <sz val="11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161616"/>
        <bgColor rgb="FF000000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FFE699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1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9BC2E6"/>
        <bgColor rgb="FF000000"/>
      </patternFill>
    </fill>
  </fills>
  <borders count="13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/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2" tint="-0.24994659260841701"/>
      </left>
      <right/>
      <top style="thin">
        <color auto="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auto="1"/>
      </left>
      <right style="thin">
        <color rgb="FFAEAAAA"/>
      </right>
      <top style="thin">
        <color rgb="FF000000"/>
      </top>
      <bottom style="thin">
        <color auto="1"/>
      </bottom>
      <diagonal/>
    </border>
    <border>
      <left/>
      <right style="thin">
        <color rgb="FFAEAAAA"/>
      </right>
      <top style="thin">
        <color rgb="FF000000"/>
      </top>
      <bottom style="thin">
        <color auto="1"/>
      </bottom>
      <diagonal/>
    </border>
    <border>
      <left style="thin">
        <color rgb="FFAEAAAA"/>
      </left>
      <right style="thin">
        <color rgb="FFAEAAAA"/>
      </right>
      <top style="thin">
        <color rgb="FF000000"/>
      </top>
      <bottom style="thin">
        <color auto="1"/>
      </bottom>
      <diagonal/>
    </border>
    <border>
      <left style="thin">
        <color rgb="FFAEAAAA"/>
      </left>
      <right/>
      <top style="thin">
        <color rgb="FF000000"/>
      </top>
      <bottom style="thin">
        <color auto="1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2" tint="-0.24994659260841701"/>
      </bottom>
      <diagonal/>
    </border>
    <border>
      <left/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rgb="FFAEAAAA"/>
      </right>
      <top/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auto="1"/>
      </top>
      <bottom style="thin">
        <color theme="2" tint="-0.34998626667073579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theme="2" tint="-0.34998626667073579"/>
      </top>
      <bottom style="thin">
        <color theme="2" tint="-0.34998626667073579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theme="2" tint="-0.34998626667073579"/>
      </top>
      <bottom style="thin">
        <color auto="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rgb="FFAEABAB"/>
      </right>
      <top style="thin">
        <color rgb="FFAEABAB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 style="thin">
        <color indexed="64"/>
      </left>
      <right style="thin">
        <color rgb="FFAEABAB"/>
      </right>
      <top style="thin">
        <color indexed="64"/>
      </top>
      <bottom/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theme="2" tint="-0.34998626667073579"/>
      </right>
      <top style="thin">
        <color indexed="64"/>
      </top>
      <bottom style="thin">
        <color theme="2" tint="-0.34998626667073579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2" tint="-0.34998626667073579"/>
      </right>
      <top style="thin">
        <color theme="2" tint="-0.34998626667073579"/>
      </top>
      <bottom style="thin">
        <color theme="2" tint="-0.34998626667073579"/>
      </bottom>
      <diagonal/>
    </border>
    <border>
      <left style="thin">
        <color indexed="64"/>
      </left>
      <right style="thin">
        <color theme="2" tint="-0.34998626667073579"/>
      </right>
      <top style="thin">
        <color theme="2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34998626667073579"/>
      </right>
      <top style="thin">
        <color theme="2" tint="-0.34998626667073579"/>
      </top>
      <bottom/>
      <diagonal/>
    </border>
    <border>
      <left style="thin">
        <color theme="2" tint="-0.34998626667073579"/>
      </left>
      <right style="thin">
        <color theme="2" tint="-0.34998626667073579"/>
      </right>
      <top style="thin">
        <color theme="2" tint="-0.34998626667073579"/>
      </top>
      <bottom/>
      <diagonal/>
    </border>
    <border>
      <left style="thin">
        <color indexed="64"/>
      </left>
      <right style="thin">
        <color rgb="FFAEAAAA"/>
      </right>
      <top style="thin">
        <color indexed="64"/>
      </top>
      <bottom style="thin">
        <color indexed="64"/>
      </bottom>
      <diagonal/>
    </border>
    <border>
      <left/>
      <right style="thin">
        <color rgb="FFAEAAAA"/>
      </right>
      <top style="thin">
        <color indexed="64"/>
      </top>
      <bottom style="thin">
        <color indexed="64"/>
      </bottom>
      <diagonal/>
    </border>
    <border>
      <left style="thin">
        <color rgb="FFAEAAAA"/>
      </left>
      <right style="thin">
        <color rgb="FFAEAAAA"/>
      </right>
      <top style="thin">
        <color indexed="64"/>
      </top>
      <bottom style="thin">
        <color indexed="64"/>
      </bottom>
      <diagonal/>
    </border>
    <border>
      <left/>
      <right style="thin">
        <color rgb="FFAEAAAA"/>
      </right>
      <top/>
      <bottom style="thin">
        <color indexed="64"/>
      </bottom>
      <diagonal/>
    </border>
    <border>
      <left style="thin">
        <color rgb="FFAEAAAA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auto="1"/>
      </left>
      <right style="thin">
        <color theme="2" tint="-0.24994659260841701"/>
      </right>
      <top/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auto="1"/>
      </bottom>
      <diagonal/>
    </border>
    <border>
      <left style="thin">
        <color theme="2" tint="-0.24994659260841701"/>
      </left>
      <right/>
      <top/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/>
      <bottom style="thin">
        <color auto="1"/>
      </bottom>
      <diagonal/>
    </border>
    <border>
      <left style="thin">
        <color theme="2" tint="-0.2499465926084170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auto="1"/>
      </right>
      <top/>
      <bottom style="thin">
        <color theme="2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/>
      </right>
      <top style="thin">
        <color theme="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0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" fillId="0" borderId="0"/>
    <xf numFmtId="0" fontId="1" fillId="0" borderId="0"/>
    <xf numFmtId="44" fontId="6" fillId="0" borderId="0" applyFont="0" applyFill="0" applyBorder="0" applyAlignment="0" applyProtection="0"/>
  </cellStyleXfs>
  <cellXfs count="509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5" fillId="2" borderId="0" xfId="0" applyFont="1" applyFill="1"/>
    <xf numFmtId="0" fontId="0" fillId="0" borderId="0" xfId="0" applyAlignment="1"/>
    <xf numFmtId="0" fontId="9" fillId="0" borderId="0" xfId="0" applyFont="1"/>
    <xf numFmtId="0" fontId="10" fillId="0" borderId="0" xfId="0" applyFont="1"/>
    <xf numFmtId="0" fontId="8" fillId="0" borderId="0" xfId="0" applyFont="1"/>
    <xf numFmtId="0" fontId="3" fillId="4" borderId="0" xfId="0" applyFont="1" applyFill="1" applyAlignment="1" applyProtection="1">
      <alignment wrapText="1"/>
      <protection locked="0"/>
    </xf>
    <xf numFmtId="0" fontId="9" fillId="0" borderId="0" xfId="0" quotePrefix="1" applyFont="1"/>
    <xf numFmtId="0" fontId="12" fillId="0" borderId="0" xfId="0" quotePrefix="1" applyFont="1"/>
    <xf numFmtId="0" fontId="0" fillId="0" borderId="0" xfId="0" applyAlignment="1">
      <alignment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4" fillId="2" borderId="0" xfId="0" applyFont="1" applyFill="1"/>
    <xf numFmtId="0" fontId="13" fillId="2" borderId="0" xfId="0" applyFont="1" applyFill="1"/>
    <xf numFmtId="0" fontId="15" fillId="0" borderId="0" xfId="0" quotePrefix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7" fillId="0" borderId="20" xfId="0" applyFont="1" applyBorder="1" applyAlignment="1">
      <alignment wrapText="1"/>
    </xf>
    <xf numFmtId="0" fontId="7" fillId="0" borderId="21" xfId="0" applyFont="1" applyBorder="1" applyAlignment="1">
      <alignment wrapText="1"/>
    </xf>
    <xf numFmtId="0" fontId="14" fillId="2" borderId="0" xfId="0" applyFont="1" applyFill="1" applyAlignment="1">
      <alignment wrapText="1"/>
    </xf>
    <xf numFmtId="0" fontId="13" fillId="2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4" borderId="8" xfId="0" applyFill="1" applyBorder="1" applyAlignment="1">
      <alignment horizontal="left" wrapText="1"/>
    </xf>
    <xf numFmtId="0" fontId="0" fillId="4" borderId="8" xfId="0" applyFont="1" applyFill="1" applyBorder="1" applyAlignment="1">
      <alignment horizontal="left" wrapText="1"/>
    </xf>
    <xf numFmtId="0" fontId="0" fillId="4" borderId="11" xfId="0" applyFont="1" applyFill="1" applyBorder="1" applyAlignment="1">
      <alignment horizontal="left" wrapText="1"/>
    </xf>
    <xf numFmtId="0" fontId="0" fillId="4" borderId="15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4" borderId="11" xfId="0" applyFill="1" applyBorder="1" applyAlignment="1">
      <alignment horizontal="left" wrapText="1"/>
    </xf>
    <xf numFmtId="0" fontId="18" fillId="0" borderId="0" xfId="0" applyFont="1"/>
    <xf numFmtId="0" fontId="7" fillId="0" borderId="28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0" fillId="2" borderId="0" xfId="0" applyFill="1"/>
    <xf numFmtId="0" fontId="0" fillId="4" borderId="19" xfId="0" applyFont="1" applyFill="1" applyBorder="1" applyAlignment="1">
      <alignment horizontal="left" wrapText="1"/>
    </xf>
    <xf numFmtId="0" fontId="21" fillId="0" borderId="0" xfId="0" applyFont="1"/>
    <xf numFmtId="0" fontId="21" fillId="0" borderId="0" xfId="0" applyFont="1" applyAlignment="1"/>
    <xf numFmtId="0" fontId="0" fillId="7" borderId="7" xfId="0" applyFont="1" applyFill="1" applyBorder="1" applyAlignment="1">
      <alignment horizontal="left" wrapText="1"/>
    </xf>
    <xf numFmtId="0" fontId="0" fillId="7" borderId="10" xfId="0" applyFont="1" applyFill="1" applyBorder="1" applyAlignment="1">
      <alignment horizontal="left" wrapText="1"/>
    </xf>
    <xf numFmtId="0" fontId="0" fillId="7" borderId="14" xfId="0" applyFont="1" applyFill="1" applyBorder="1" applyAlignment="1">
      <alignment horizontal="left" wrapText="1"/>
    </xf>
    <xf numFmtId="0" fontId="21" fillId="0" borderId="0" xfId="0" applyFont="1" applyFill="1" applyBorder="1" applyAlignment="1"/>
    <xf numFmtId="0" fontId="0" fillId="0" borderId="0" xfId="0" applyFill="1"/>
    <xf numFmtId="0" fontId="17" fillId="8" borderId="0" xfId="0" applyFont="1" applyFill="1"/>
    <xf numFmtId="0" fontId="24" fillId="8" borderId="0" xfId="0" applyFont="1" applyFill="1"/>
    <xf numFmtId="0" fontId="25" fillId="9" borderId="0" xfId="0" applyFont="1" applyFill="1" applyAlignment="1">
      <alignment wrapText="1"/>
    </xf>
    <xf numFmtId="0" fontId="26" fillId="0" borderId="31" xfId="0" applyFont="1" applyBorder="1" applyAlignment="1">
      <alignment wrapText="1"/>
    </xf>
    <xf numFmtId="0" fontId="26" fillId="0" borderId="32" xfId="0" applyFont="1" applyBorder="1" applyAlignment="1">
      <alignment wrapText="1"/>
    </xf>
    <xf numFmtId="0" fontId="26" fillId="0" borderId="33" xfId="0" applyFont="1" applyBorder="1" applyAlignment="1">
      <alignment wrapText="1"/>
    </xf>
    <xf numFmtId="0" fontId="14" fillId="2" borderId="0" xfId="0" applyFont="1" applyFill="1" applyAlignment="1">
      <alignment wrapText="1"/>
    </xf>
    <xf numFmtId="0" fontId="0" fillId="7" borderId="18" xfId="0" applyFont="1" applyFill="1" applyBorder="1" applyAlignment="1">
      <alignment horizontal="left" wrapText="1"/>
    </xf>
    <xf numFmtId="0" fontId="0" fillId="4" borderId="41" xfId="0" applyFont="1" applyFill="1" applyBorder="1" applyAlignment="1">
      <alignment horizontal="left" wrapText="1"/>
    </xf>
    <xf numFmtId="0" fontId="0" fillId="4" borderId="41" xfId="0" applyFill="1" applyBorder="1" applyAlignment="1">
      <alignment horizontal="left" wrapText="1"/>
    </xf>
    <xf numFmtId="0" fontId="0" fillId="4" borderId="41" xfId="0" applyFill="1" applyBorder="1" applyAlignment="1">
      <alignment wrapText="1"/>
    </xf>
    <xf numFmtId="0" fontId="7" fillId="0" borderId="2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27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2" xfId="0" applyFont="1" applyBorder="1" applyAlignment="1">
      <alignment wrapText="1"/>
    </xf>
    <xf numFmtId="0" fontId="26" fillId="0" borderId="3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4" fillId="2" borderId="0" xfId="0" applyFont="1" applyFill="1" applyAlignment="1">
      <alignment wrapText="1"/>
    </xf>
    <xf numFmtId="0" fontId="0" fillId="0" borderId="0" xfId="0" applyFill="1" applyBorder="1" applyAlignment="1">
      <alignment wrapText="1"/>
    </xf>
    <xf numFmtId="0" fontId="0" fillId="4" borderId="42" xfId="0" applyFill="1" applyBorder="1" applyAlignment="1">
      <alignment wrapText="1"/>
    </xf>
    <xf numFmtId="0" fontId="7" fillId="0" borderId="44" xfId="0" applyFont="1" applyBorder="1" applyAlignment="1">
      <alignment wrapText="1"/>
    </xf>
    <xf numFmtId="0" fontId="7" fillId="0" borderId="45" xfId="0" applyFont="1" applyBorder="1" applyAlignment="1">
      <alignment wrapText="1"/>
    </xf>
    <xf numFmtId="0" fontId="26" fillId="0" borderId="6" xfId="0" applyFont="1" applyBorder="1" applyAlignment="1">
      <alignment wrapText="1"/>
    </xf>
    <xf numFmtId="0" fontId="0" fillId="4" borderId="12" xfId="0" applyFill="1" applyBorder="1" applyAlignment="1">
      <alignment wrapText="1"/>
    </xf>
    <xf numFmtId="0" fontId="27" fillId="0" borderId="46" xfId="0" applyFont="1" applyBorder="1" applyAlignment="1">
      <alignment wrapText="1"/>
    </xf>
    <xf numFmtId="0" fontId="27" fillId="0" borderId="47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0" fillId="4" borderId="8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0" fillId="4" borderId="15" xfId="0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5" xfId="0" applyFill="1" applyBorder="1" applyAlignment="1">
      <alignment horizontal="left" wrapText="1"/>
    </xf>
    <xf numFmtId="0" fontId="6" fillId="11" borderId="52" xfId="0" applyFont="1" applyFill="1" applyBorder="1" applyAlignment="1">
      <alignment horizontal="left" wrapText="1"/>
    </xf>
    <xf numFmtId="0" fontId="0" fillId="11" borderId="52" xfId="0" applyFont="1" applyFill="1" applyBorder="1" applyAlignment="1">
      <alignment horizontal="left" wrapText="1"/>
    </xf>
    <xf numFmtId="0" fontId="6" fillId="11" borderId="54" xfId="0" applyFont="1" applyFill="1" applyBorder="1" applyAlignment="1">
      <alignment horizontal="left" wrapText="1"/>
    </xf>
    <xf numFmtId="0" fontId="29" fillId="10" borderId="48" xfId="0" applyFont="1" applyFill="1" applyBorder="1" applyAlignment="1">
      <alignment horizontal="center" wrapText="1"/>
    </xf>
    <xf numFmtId="0" fontId="29" fillId="10" borderId="49" xfId="0" applyFont="1" applyFill="1" applyBorder="1" applyAlignment="1">
      <alignment horizontal="center" wrapText="1"/>
    </xf>
    <xf numFmtId="0" fontId="29" fillId="10" borderId="50" xfId="0" applyFont="1" applyFill="1" applyBorder="1" applyAlignment="1">
      <alignment horizontal="center" wrapText="1"/>
    </xf>
    <xf numFmtId="0" fontId="7" fillId="0" borderId="55" xfId="0" applyFont="1" applyBorder="1" applyAlignment="1">
      <alignment wrapText="1"/>
    </xf>
    <xf numFmtId="0" fontId="7" fillId="0" borderId="56" xfId="0" applyFont="1" applyBorder="1" applyAlignment="1">
      <alignment wrapText="1"/>
    </xf>
    <xf numFmtId="0" fontId="7" fillId="6" borderId="57" xfId="0" applyFont="1" applyFill="1" applyBorder="1" applyAlignment="1">
      <alignment wrapText="1"/>
    </xf>
    <xf numFmtId="0" fontId="0" fillId="4" borderId="5" xfId="0" applyFont="1" applyFill="1" applyBorder="1" applyAlignment="1">
      <alignment horizontal="left" wrapText="1"/>
    </xf>
    <xf numFmtId="0" fontId="28" fillId="11" borderId="58" xfId="0" applyFont="1" applyFill="1" applyBorder="1" applyAlignment="1">
      <alignment horizontal="left" wrapText="1"/>
    </xf>
    <xf numFmtId="0" fontId="0" fillId="4" borderId="30" xfId="0" applyFill="1" applyBorder="1" applyAlignment="1">
      <alignment horizontal="left" wrapText="1"/>
    </xf>
    <xf numFmtId="0" fontId="28" fillId="11" borderId="60" xfId="0" applyFont="1" applyFill="1" applyBorder="1" applyAlignment="1">
      <alignment horizontal="left" wrapText="1"/>
    </xf>
    <xf numFmtId="0" fontId="28" fillId="11" borderId="61" xfId="0" applyFont="1" applyFill="1" applyBorder="1" applyAlignment="1">
      <alignment horizontal="left" wrapText="1"/>
    </xf>
    <xf numFmtId="0" fontId="0" fillId="4" borderId="30" xfId="0" applyFill="1" applyBorder="1" applyAlignment="1">
      <alignment wrapText="1"/>
    </xf>
    <xf numFmtId="0" fontId="0" fillId="4" borderId="39" xfId="0" applyFill="1" applyBorder="1" applyAlignment="1">
      <alignment wrapText="1"/>
    </xf>
    <xf numFmtId="0" fontId="11" fillId="4" borderId="59" xfId="0" applyFont="1" applyFill="1" applyBorder="1" applyAlignment="1">
      <alignment wrapText="1"/>
    </xf>
    <xf numFmtId="0" fontId="0" fillId="7" borderId="29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0" fillId="11" borderId="53" xfId="0" applyFont="1" applyFill="1" applyBorder="1" applyAlignment="1">
      <alignment horizontal="left" wrapText="1"/>
    </xf>
    <xf numFmtId="0" fontId="31" fillId="0" borderId="0" xfId="0" applyFont="1" applyAlignment="1"/>
    <xf numFmtId="0" fontId="30" fillId="0" borderId="0" xfId="0" applyFont="1" applyAlignment="1">
      <alignment horizontal="left"/>
    </xf>
    <xf numFmtId="0" fontId="28" fillId="11" borderId="63" xfId="0" applyFont="1" applyFill="1" applyBorder="1" applyAlignment="1">
      <alignment horizontal="left" wrapText="1"/>
    </xf>
    <xf numFmtId="0" fontId="29" fillId="10" borderId="64" xfId="0" applyFont="1" applyFill="1" applyBorder="1" applyAlignment="1">
      <alignment horizontal="center" wrapText="1"/>
    </xf>
    <xf numFmtId="0" fontId="30" fillId="0" borderId="0" xfId="0" applyFont="1" applyAlignment="1"/>
    <xf numFmtId="0" fontId="3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9" fillId="0" borderId="0" xfId="0" applyFont="1" applyFill="1" applyBorder="1" applyAlignment="1" applyProtection="1"/>
    <xf numFmtId="0" fontId="2" fillId="0" borderId="0" xfId="0" applyFont="1" applyAlignment="1">
      <alignment vertical="center"/>
    </xf>
    <xf numFmtId="0" fontId="33" fillId="0" borderId="0" xfId="0" applyFont="1"/>
    <xf numFmtId="0" fontId="34" fillId="0" borderId="0" xfId="0" applyFont="1"/>
    <xf numFmtId="0" fontId="0" fillId="4" borderId="62" xfId="0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22" xfId="0" applyFont="1" applyBorder="1" applyAlignment="1">
      <alignment wrapText="1"/>
    </xf>
    <xf numFmtId="0" fontId="26" fillId="0" borderId="65" xfId="0" applyFont="1" applyBorder="1" applyAlignment="1">
      <alignment wrapText="1"/>
    </xf>
    <xf numFmtId="0" fontId="26" fillId="0" borderId="66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0" borderId="67" xfId="0" applyFont="1" applyBorder="1" applyAlignment="1">
      <alignment wrapText="1"/>
    </xf>
    <xf numFmtId="0" fontId="25" fillId="12" borderId="40" xfId="0" applyFont="1" applyFill="1" applyBorder="1" applyAlignment="1">
      <alignment horizontal="left" wrapText="1"/>
    </xf>
    <xf numFmtId="0" fontId="25" fillId="13" borderId="68" xfId="0" applyFont="1" applyFill="1" applyBorder="1" applyAlignment="1">
      <alignment wrapText="1"/>
    </xf>
    <xf numFmtId="0" fontId="29" fillId="10" borderId="5" xfId="0" applyFont="1" applyFill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14" fillId="2" borderId="0" xfId="0" applyFont="1" applyFill="1" applyAlignment="1">
      <alignment wrapText="1"/>
    </xf>
    <xf numFmtId="0" fontId="0" fillId="4" borderId="15" xfId="0" applyFill="1" applyBorder="1" applyAlignment="1">
      <alignment horizontal="left" wrapText="1"/>
    </xf>
    <xf numFmtId="0" fontId="29" fillId="10" borderId="15" xfId="0" applyFont="1" applyFill="1" applyBorder="1" applyAlignment="1">
      <alignment horizontal="center" wrapText="1"/>
    </xf>
    <xf numFmtId="0" fontId="28" fillId="11" borderId="7" xfId="0" applyFont="1" applyFill="1" applyBorder="1" applyAlignment="1">
      <alignment horizontal="left" wrapText="1"/>
    </xf>
    <xf numFmtId="0" fontId="29" fillId="10" borderId="8" xfId="0" applyFont="1" applyFill="1" applyBorder="1" applyAlignment="1">
      <alignment horizontal="center" wrapText="1"/>
    </xf>
    <xf numFmtId="0" fontId="29" fillId="10" borderId="11" xfId="0" applyFont="1" applyFill="1" applyBorder="1" applyAlignment="1">
      <alignment horizontal="center" wrapText="1"/>
    </xf>
    <xf numFmtId="0" fontId="28" fillId="11" borderId="14" xfId="0" applyFont="1" applyFill="1" applyBorder="1" applyAlignment="1">
      <alignment horizontal="left" wrapText="1"/>
    </xf>
    <xf numFmtId="0" fontId="28" fillId="11" borderId="10" xfId="0" applyFont="1" applyFill="1" applyBorder="1" applyAlignment="1">
      <alignment horizontal="left" wrapText="1"/>
    </xf>
    <xf numFmtId="0" fontId="0" fillId="11" borderId="14" xfId="0" applyFont="1" applyFill="1" applyBorder="1" applyAlignment="1">
      <alignment horizontal="left" wrapText="1"/>
    </xf>
    <xf numFmtId="0" fontId="0" fillId="11" borderId="7" xfId="0" applyFont="1" applyFill="1" applyBorder="1" applyAlignment="1">
      <alignment horizontal="left" wrapText="1"/>
    </xf>
    <xf numFmtId="0" fontId="0" fillId="11" borderId="10" xfId="0" applyFont="1" applyFill="1" applyBorder="1" applyAlignment="1">
      <alignment horizontal="left" wrapText="1"/>
    </xf>
    <xf numFmtId="0" fontId="7" fillId="6" borderId="25" xfId="0" applyFont="1" applyFill="1" applyBorder="1" applyAlignment="1">
      <alignment wrapText="1"/>
    </xf>
    <xf numFmtId="0" fontId="7" fillId="6" borderId="25" xfId="0" applyFont="1" applyFill="1" applyBorder="1" applyAlignment="1">
      <alignment horizontal="left" wrapText="1"/>
    </xf>
    <xf numFmtId="0" fontId="0" fillId="6" borderId="57" xfId="0" applyFill="1" applyBorder="1" applyAlignment="1">
      <alignment wrapText="1"/>
    </xf>
    <xf numFmtId="0" fontId="0" fillId="6" borderId="57" xfId="0" applyFont="1" applyFill="1" applyBorder="1" applyAlignment="1">
      <alignment horizontal="left" wrapText="1"/>
    </xf>
    <xf numFmtId="0" fontId="29" fillId="6" borderId="57" xfId="0" applyFont="1" applyFill="1" applyBorder="1" applyAlignment="1">
      <alignment horizontal="center" wrapText="1"/>
    </xf>
    <xf numFmtId="0" fontId="0" fillId="4" borderId="6" xfId="0" applyFill="1" applyBorder="1" applyAlignment="1">
      <alignment wrapText="1"/>
    </xf>
    <xf numFmtId="0" fontId="17" fillId="8" borderId="25" xfId="0" applyFont="1" applyFill="1" applyBorder="1"/>
    <xf numFmtId="0" fontId="24" fillId="8" borderId="57" xfId="0" applyFont="1" applyFill="1" applyBorder="1"/>
    <xf numFmtId="0" fontId="0" fillId="2" borderId="57" xfId="0" applyFill="1" applyBorder="1" applyAlignment="1">
      <alignment wrapText="1"/>
    </xf>
    <xf numFmtId="0" fontId="24" fillId="8" borderId="3" xfId="0" applyFont="1" applyFill="1" applyBorder="1" applyAlignment="1"/>
    <xf numFmtId="0" fontId="26" fillId="0" borderId="69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22" xfId="0" applyFont="1" applyBorder="1" applyAlignment="1">
      <alignment wrapText="1"/>
    </xf>
    <xf numFmtId="0" fontId="0" fillId="11" borderId="70" xfId="0" applyFont="1" applyFill="1" applyBorder="1" applyAlignment="1">
      <alignment horizontal="left" wrapText="1"/>
    </xf>
    <xf numFmtId="0" fontId="0" fillId="4" borderId="71" xfId="0" applyFill="1" applyBorder="1" applyAlignment="1">
      <alignment wrapText="1"/>
    </xf>
    <xf numFmtId="0" fontId="0" fillId="4" borderId="71" xfId="0" applyFont="1" applyFill="1" applyBorder="1" applyAlignment="1">
      <alignment horizontal="left" wrapText="1"/>
    </xf>
    <xf numFmtId="0" fontId="29" fillId="10" borderId="71" xfId="0" applyFont="1" applyFill="1" applyBorder="1" applyAlignment="1">
      <alignment horizontal="center" wrapText="1"/>
    </xf>
    <xf numFmtId="0" fontId="0" fillId="4" borderId="72" xfId="0" applyFill="1" applyBorder="1" applyAlignment="1">
      <alignment wrapText="1"/>
    </xf>
    <xf numFmtId="0" fontId="0" fillId="11" borderId="73" xfId="0" applyFont="1" applyFill="1" applyBorder="1" applyAlignment="1">
      <alignment horizontal="left" wrapText="1"/>
    </xf>
    <xf numFmtId="0" fontId="0" fillId="4" borderId="74" xfId="0" applyFill="1" applyBorder="1" applyAlignment="1">
      <alignment wrapText="1"/>
    </xf>
    <xf numFmtId="0" fontId="0" fillId="4" borderId="74" xfId="0" applyFont="1" applyFill="1" applyBorder="1" applyAlignment="1">
      <alignment horizontal="left" wrapText="1"/>
    </xf>
    <xf numFmtId="0" fontId="29" fillId="10" borderId="74" xfId="0" applyFont="1" applyFill="1" applyBorder="1" applyAlignment="1">
      <alignment horizontal="center" wrapText="1"/>
    </xf>
    <xf numFmtId="0" fontId="0" fillId="4" borderId="75" xfId="0" applyFill="1" applyBorder="1" applyAlignment="1">
      <alignment wrapText="1"/>
    </xf>
    <xf numFmtId="0" fontId="0" fillId="11" borderId="76" xfId="0" applyFont="1" applyFill="1" applyBorder="1" applyAlignment="1">
      <alignment horizontal="left" wrapText="1"/>
    </xf>
    <xf numFmtId="0" fontId="0" fillId="4" borderId="77" xfId="0" applyFill="1" applyBorder="1" applyAlignment="1">
      <alignment wrapText="1"/>
    </xf>
    <xf numFmtId="0" fontId="0" fillId="4" borderId="77" xfId="0" applyFont="1" applyFill="1" applyBorder="1" applyAlignment="1">
      <alignment horizontal="left" wrapText="1"/>
    </xf>
    <xf numFmtId="0" fontId="29" fillId="10" borderId="77" xfId="0" applyFont="1" applyFill="1" applyBorder="1" applyAlignment="1">
      <alignment horizontal="center" wrapText="1"/>
    </xf>
    <xf numFmtId="0" fontId="0" fillId="4" borderId="78" xfId="0" applyFill="1" applyBorder="1" applyAlignment="1">
      <alignment wrapText="1"/>
    </xf>
    <xf numFmtId="0" fontId="0" fillId="11" borderId="79" xfId="0" applyFont="1" applyFill="1" applyBorder="1" applyAlignment="1">
      <alignment horizontal="left" wrapText="1"/>
    </xf>
    <xf numFmtId="0" fontId="0" fillId="4" borderId="80" xfId="0" applyFont="1" applyFill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0" fillId="4" borderId="37" xfId="0" applyFill="1" applyBorder="1" applyAlignment="1">
      <alignment wrapText="1"/>
    </xf>
    <xf numFmtId="0" fontId="0" fillId="4" borderId="51" xfId="0" applyFill="1" applyBorder="1" applyAlignment="1">
      <alignment wrapText="1"/>
    </xf>
    <xf numFmtId="0" fontId="7" fillId="0" borderId="22" xfId="0" applyFont="1" applyBorder="1" applyAlignment="1">
      <alignment wrapText="1"/>
    </xf>
    <xf numFmtId="0" fontId="24" fillId="8" borderId="0" xfId="0" applyFont="1" applyFill="1"/>
    <xf numFmtId="0" fontId="19" fillId="0" borderId="0" xfId="0" applyFont="1" applyFill="1" applyBorder="1" applyAlignment="1" applyProtection="1">
      <alignment horizontal="center"/>
    </xf>
    <xf numFmtId="0" fontId="0" fillId="4" borderId="15" xfId="0" applyFill="1" applyBorder="1" applyAlignment="1">
      <alignment horizontal="left" wrapText="1"/>
    </xf>
    <xf numFmtId="0" fontId="21" fillId="14" borderId="0" xfId="0" applyFont="1" applyFill="1"/>
    <xf numFmtId="0" fontId="0" fillId="14" borderId="0" xfId="0" applyFill="1"/>
    <xf numFmtId="0" fontId="7" fillId="0" borderId="82" xfId="0" applyFont="1" applyBorder="1" applyAlignment="1">
      <alignment wrapText="1"/>
    </xf>
    <xf numFmtId="0" fontId="7" fillId="0" borderId="83" xfId="0" applyFont="1" applyBorder="1" applyAlignment="1">
      <alignment wrapText="1"/>
    </xf>
    <xf numFmtId="0" fontId="26" fillId="0" borderId="68" xfId="0" applyFont="1" applyBorder="1" applyAlignment="1">
      <alignment wrapText="1"/>
    </xf>
    <xf numFmtId="0" fontId="7" fillId="0" borderId="84" xfId="0" applyFont="1" applyBorder="1" applyAlignment="1">
      <alignment wrapText="1"/>
    </xf>
    <xf numFmtId="0" fontId="7" fillId="0" borderId="85" xfId="0" applyFont="1" applyBorder="1" applyAlignment="1">
      <alignment wrapText="1"/>
    </xf>
    <xf numFmtId="0" fontId="35" fillId="14" borderId="2" xfId="0" applyFont="1" applyFill="1" applyBorder="1"/>
    <xf numFmtId="0" fontId="13" fillId="14" borderId="1" xfId="0" applyFont="1" applyFill="1" applyBorder="1"/>
    <xf numFmtId="0" fontId="0" fillId="14" borderId="1" xfId="0" applyFill="1" applyBorder="1" applyAlignment="1">
      <alignment wrapText="1"/>
    </xf>
    <xf numFmtId="0" fontId="13" fillId="14" borderId="3" xfId="0" applyFont="1" applyFill="1" applyBorder="1"/>
    <xf numFmtId="0" fontId="0" fillId="7" borderId="70" xfId="0" applyFont="1" applyFill="1" applyBorder="1" applyAlignment="1">
      <alignment horizontal="left" wrapText="1"/>
    </xf>
    <xf numFmtId="0" fontId="0" fillId="7" borderId="73" xfId="0" applyFont="1" applyFill="1" applyBorder="1" applyAlignment="1">
      <alignment horizontal="left" wrapText="1"/>
    </xf>
    <xf numFmtId="0" fontId="0" fillId="7" borderId="73" xfId="0" applyFill="1" applyBorder="1"/>
    <xf numFmtId="0" fontId="0" fillId="4" borderId="74" xfId="0" applyFill="1" applyBorder="1"/>
    <xf numFmtId="0" fontId="0" fillId="4" borderId="75" xfId="0" applyFill="1" applyBorder="1"/>
    <xf numFmtId="0" fontId="0" fillId="7" borderId="76" xfId="0" applyFill="1" applyBorder="1"/>
    <xf numFmtId="0" fontId="0" fillId="4" borderId="77" xfId="0" applyFill="1" applyBorder="1"/>
    <xf numFmtId="0" fontId="0" fillId="4" borderId="78" xfId="0" applyFill="1" applyBorder="1"/>
    <xf numFmtId="0" fontId="28" fillId="11" borderId="70" xfId="0" applyFont="1" applyFill="1" applyBorder="1" applyAlignment="1">
      <alignment horizontal="left" wrapText="1"/>
    </xf>
    <xf numFmtId="0" fontId="28" fillId="10" borderId="71" xfId="0" applyFont="1" applyFill="1" applyBorder="1" applyAlignment="1">
      <alignment horizontal="left" wrapText="1"/>
    </xf>
    <xf numFmtId="0" fontId="28" fillId="10" borderId="72" xfId="0" applyFont="1" applyFill="1" applyBorder="1" applyAlignment="1">
      <alignment wrapText="1"/>
    </xf>
    <xf numFmtId="0" fontId="28" fillId="11" borderId="73" xfId="0" applyFont="1" applyFill="1" applyBorder="1" applyAlignment="1">
      <alignment horizontal="left" wrapText="1"/>
    </xf>
    <xf numFmtId="0" fontId="28" fillId="10" borderId="74" xfId="0" applyFont="1" applyFill="1" applyBorder="1" applyAlignment="1">
      <alignment horizontal="left" wrapText="1"/>
    </xf>
    <xf numFmtId="0" fontId="28" fillId="10" borderId="75" xfId="0" applyFont="1" applyFill="1" applyBorder="1" applyAlignment="1">
      <alignment wrapText="1"/>
    </xf>
    <xf numFmtId="0" fontId="28" fillId="11" borderId="76" xfId="0" applyFont="1" applyFill="1" applyBorder="1" applyAlignment="1">
      <alignment horizontal="left" wrapText="1"/>
    </xf>
    <xf numFmtId="0" fontId="28" fillId="10" borderId="77" xfId="0" applyFont="1" applyFill="1" applyBorder="1" applyAlignment="1">
      <alignment horizontal="left" wrapText="1"/>
    </xf>
    <xf numFmtId="0" fontId="28" fillId="10" borderId="78" xfId="0" applyFont="1" applyFill="1" applyBorder="1" applyAlignment="1">
      <alignment wrapText="1"/>
    </xf>
    <xf numFmtId="0" fontId="0" fillId="2" borderId="0" xfId="0" applyFill="1" applyAlignment="1">
      <alignment wrapText="1"/>
    </xf>
    <xf numFmtId="0" fontId="25" fillId="15" borderId="0" xfId="0" applyFont="1" applyFill="1" applyAlignment="1">
      <alignment wrapText="1"/>
    </xf>
    <xf numFmtId="0" fontId="0" fillId="4" borderId="15" xfId="0" applyFill="1" applyBorder="1" applyAlignment="1">
      <alignment horizontal="left" wrapText="1"/>
    </xf>
    <xf numFmtId="0" fontId="14" fillId="2" borderId="25" xfId="0" applyFont="1" applyFill="1" applyBorder="1" applyAlignment="1">
      <alignment wrapText="1"/>
    </xf>
    <xf numFmtId="0" fontId="13" fillId="2" borderId="57" xfId="0" applyFont="1" applyFill="1" applyBorder="1" applyAlignment="1">
      <alignment wrapText="1"/>
    </xf>
    <xf numFmtId="0" fontId="13" fillId="2" borderId="26" xfId="0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0" fontId="0" fillId="2" borderId="57" xfId="0" applyFill="1" applyBorder="1" applyAlignment="1">
      <alignment horizontal="left" wrapText="1"/>
    </xf>
    <xf numFmtId="0" fontId="0" fillId="2" borderId="57" xfId="0" applyFill="1" applyBorder="1"/>
    <xf numFmtId="0" fontId="0" fillId="2" borderId="0" xfId="0" applyFill="1" applyAlignment="1">
      <alignment horizontal="left" wrapText="1"/>
    </xf>
    <xf numFmtId="0" fontId="11" fillId="0" borderId="0" xfId="0" applyFont="1" applyAlignment="1">
      <alignment wrapText="1"/>
    </xf>
    <xf numFmtId="0" fontId="7" fillId="0" borderId="29" xfId="0" applyFont="1" applyBorder="1" applyAlignment="1">
      <alignment wrapText="1"/>
    </xf>
    <xf numFmtId="0" fontId="7" fillId="0" borderId="30" xfId="0" applyFont="1" applyBorder="1" applyAlignment="1">
      <alignment wrapText="1"/>
    </xf>
    <xf numFmtId="0" fontId="7" fillId="0" borderId="59" xfId="0" applyFont="1" applyBorder="1" applyAlignment="1">
      <alignment wrapText="1"/>
    </xf>
    <xf numFmtId="0" fontId="7" fillId="3" borderId="23" xfId="0" applyFont="1" applyFill="1" applyBorder="1" applyAlignment="1">
      <alignment wrapText="1"/>
    </xf>
    <xf numFmtId="0" fontId="7" fillId="3" borderId="0" xfId="0" applyFont="1" applyFill="1" applyBorder="1" applyAlignment="1">
      <alignment wrapText="1"/>
    </xf>
    <xf numFmtId="0" fontId="7" fillId="3" borderId="25" xfId="0" applyFont="1" applyFill="1" applyBorder="1" applyAlignment="1">
      <alignment wrapText="1"/>
    </xf>
    <xf numFmtId="0" fontId="7" fillId="3" borderId="57" xfId="0" applyFont="1" applyFill="1" applyBorder="1" applyAlignment="1">
      <alignment wrapText="1"/>
    </xf>
    <xf numFmtId="0" fontId="7" fillId="0" borderId="88" xfId="0" applyFont="1" applyBorder="1" applyAlignment="1">
      <alignment wrapText="1"/>
    </xf>
    <xf numFmtId="0" fontId="0" fillId="7" borderId="89" xfId="0" applyFill="1" applyBorder="1" applyAlignment="1">
      <alignment horizontal="left" wrapText="1"/>
    </xf>
    <xf numFmtId="0" fontId="0" fillId="4" borderId="87" xfId="0" applyFill="1" applyBorder="1" applyAlignment="1">
      <alignment wrapText="1"/>
    </xf>
    <xf numFmtId="0" fontId="0" fillId="4" borderId="87" xfId="0" applyFont="1" applyFill="1" applyBorder="1" applyAlignment="1">
      <alignment horizontal="left" wrapText="1"/>
    </xf>
    <xf numFmtId="0" fontId="29" fillId="10" borderId="87" xfId="0" applyFont="1" applyFill="1" applyBorder="1" applyAlignment="1">
      <alignment horizontal="center" wrapText="1"/>
    </xf>
    <xf numFmtId="0" fontId="0" fillId="4" borderId="90" xfId="0" applyFill="1" applyBorder="1" applyAlignment="1">
      <alignment wrapText="1"/>
    </xf>
    <xf numFmtId="0" fontId="28" fillId="11" borderId="89" xfId="0" applyFont="1" applyFill="1" applyBorder="1" applyAlignment="1">
      <alignment horizontal="left" wrapText="1"/>
    </xf>
    <xf numFmtId="0" fontId="0" fillId="7" borderId="70" xfId="0" applyFill="1" applyBorder="1" applyAlignment="1">
      <alignment horizontal="left" wrapText="1"/>
    </xf>
    <xf numFmtId="0" fontId="7" fillId="4" borderId="71" xfId="0" applyFont="1" applyFill="1" applyBorder="1" applyAlignment="1">
      <alignment wrapText="1"/>
    </xf>
    <xf numFmtId="0" fontId="0" fillId="4" borderId="71" xfId="0" applyFill="1" applyBorder="1" applyAlignment="1">
      <alignment horizontal="left" wrapText="1"/>
    </xf>
    <xf numFmtId="0" fontId="0" fillId="7" borderId="73" xfId="0" applyFill="1" applyBorder="1" applyAlignment="1">
      <alignment horizontal="left" wrapText="1"/>
    </xf>
    <xf numFmtId="0" fontId="7" fillId="4" borderId="74" xfId="0" applyFont="1" applyFill="1" applyBorder="1" applyAlignment="1">
      <alignment wrapText="1"/>
    </xf>
    <xf numFmtId="0" fontId="0" fillId="4" borderId="74" xfId="0" applyFill="1" applyBorder="1" applyAlignment="1">
      <alignment horizontal="left" wrapText="1"/>
    </xf>
    <xf numFmtId="0" fontId="0" fillId="7" borderId="76" xfId="0" applyFill="1" applyBorder="1" applyAlignment="1">
      <alignment horizontal="left" wrapText="1"/>
    </xf>
    <xf numFmtId="0" fontId="7" fillId="4" borderId="77" xfId="0" applyFont="1" applyFill="1" applyBorder="1" applyAlignment="1">
      <alignment wrapText="1"/>
    </xf>
    <xf numFmtId="0" fontId="0" fillId="4" borderId="77" xfId="0" applyFill="1" applyBorder="1" applyAlignment="1">
      <alignment horizontal="left" wrapText="1"/>
    </xf>
    <xf numFmtId="0" fontId="7" fillId="0" borderId="5" xfId="0" applyFont="1" applyBorder="1" applyAlignment="1">
      <alignment wrapText="1"/>
    </xf>
    <xf numFmtId="0" fontId="0" fillId="4" borderId="72" xfId="0" applyFill="1" applyBorder="1" applyAlignment="1">
      <alignment wrapText="1"/>
    </xf>
    <xf numFmtId="0" fontId="0" fillId="4" borderId="75" xfId="0" applyFill="1" applyBorder="1" applyAlignment="1">
      <alignment wrapText="1"/>
    </xf>
    <xf numFmtId="0" fontId="0" fillId="4" borderId="78" xfId="0" applyFill="1" applyBorder="1" applyAlignment="1">
      <alignment wrapText="1"/>
    </xf>
    <xf numFmtId="0" fontId="38" fillId="16" borderId="0" xfId="0" applyFont="1" applyFill="1"/>
    <xf numFmtId="0" fontId="0" fillId="16" borderId="0" xfId="0" applyFill="1"/>
    <xf numFmtId="0" fontId="38" fillId="0" borderId="0" xfId="0" applyFont="1"/>
    <xf numFmtId="0" fontId="1" fillId="16" borderId="93" xfId="0" applyFont="1" applyFill="1" applyBorder="1"/>
    <xf numFmtId="0" fontId="0" fillId="0" borderId="94" xfId="0" applyBorder="1"/>
    <xf numFmtId="0" fontId="1" fillId="16" borderId="95" xfId="0" applyFont="1" applyFill="1" applyBorder="1"/>
    <xf numFmtId="0" fontId="0" fillId="0" borderId="96" xfId="0" applyBorder="1"/>
    <xf numFmtId="0" fontId="1" fillId="16" borderId="97" xfId="0" applyFont="1" applyFill="1" applyBorder="1"/>
    <xf numFmtId="0" fontId="0" fillId="0" borderId="98" xfId="0" applyBorder="1"/>
    <xf numFmtId="0" fontId="1" fillId="16" borderId="97" xfId="0" applyFont="1" applyFill="1" applyBorder="1" applyAlignment="1">
      <alignment horizontal="center"/>
    </xf>
    <xf numFmtId="0" fontId="0" fillId="0" borderId="103" xfId="0" applyBorder="1"/>
    <xf numFmtId="0" fontId="0" fillId="0" borderId="104" xfId="0" applyBorder="1"/>
    <xf numFmtId="0" fontId="0" fillId="0" borderId="102" xfId="0" applyBorder="1"/>
    <xf numFmtId="0" fontId="0" fillId="0" borderId="105" xfId="0" applyBorder="1" applyAlignment="1">
      <alignment horizontal="center"/>
    </xf>
    <xf numFmtId="0" fontId="7" fillId="16" borderId="106" xfId="0" applyFont="1" applyFill="1" applyBorder="1"/>
    <xf numFmtId="0" fontId="7" fillId="16" borderId="107" xfId="0" applyFont="1" applyFill="1" applyBorder="1"/>
    <xf numFmtId="0" fontId="7" fillId="16" borderId="108" xfId="0" applyFont="1" applyFill="1" applyBorder="1"/>
    <xf numFmtId="0" fontId="1" fillId="6" borderId="95" xfId="0" applyFont="1" applyFill="1" applyBorder="1"/>
    <xf numFmtId="165" fontId="0" fillId="6" borderId="104" xfId="79" applyNumberFormat="1" applyFont="1" applyFill="1" applyBorder="1"/>
    <xf numFmtId="2" fontId="0" fillId="6" borderId="104" xfId="0" applyNumberFormat="1" applyFill="1" applyBorder="1"/>
    <xf numFmtId="165" fontId="0" fillId="6" borderId="104" xfId="0" applyNumberFormat="1" applyFill="1" applyBorder="1"/>
    <xf numFmtId="165" fontId="0" fillId="2" borderId="104" xfId="0" applyNumberFormat="1" applyFill="1" applyBorder="1"/>
    <xf numFmtId="0" fontId="1" fillId="6" borderId="104" xfId="0" applyFont="1" applyFill="1" applyBorder="1"/>
    <xf numFmtId="0" fontId="0" fillId="6" borderId="104" xfId="0" applyFill="1" applyBorder="1"/>
    <xf numFmtId="0" fontId="0" fillId="6" borderId="96" xfId="0" applyFill="1" applyBorder="1"/>
    <xf numFmtId="0" fontId="0" fillId="0" borderId="95" xfId="0" applyBorder="1"/>
    <xf numFmtId="165" fontId="0" fillId="0" borderId="104" xfId="79" applyNumberFormat="1" applyFont="1" applyFill="1" applyBorder="1" applyAlignment="1">
      <alignment vertical="center"/>
    </xf>
    <xf numFmtId="2" fontId="0" fillId="0" borderId="104" xfId="0" applyNumberFormat="1" applyBorder="1" applyAlignment="1">
      <alignment vertical="center"/>
    </xf>
    <xf numFmtId="165" fontId="0" fillId="0" borderId="104" xfId="0" applyNumberFormat="1" applyBorder="1" applyAlignment="1">
      <alignment vertical="center"/>
    </xf>
    <xf numFmtId="165" fontId="0" fillId="2" borderId="104" xfId="0" applyNumberFormat="1" applyFill="1" applyBorder="1" applyAlignment="1">
      <alignment vertical="center"/>
    </xf>
    <xf numFmtId="0" fontId="0" fillId="0" borderId="104" xfId="0" applyBorder="1" applyAlignment="1">
      <alignment vertical="center"/>
    </xf>
    <xf numFmtId="0" fontId="0" fillId="6" borderId="112" xfId="0" applyFill="1" applyBorder="1"/>
    <xf numFmtId="165" fontId="0" fillId="6" borderId="2" xfId="0" applyNumberFormat="1" applyFill="1" applyBorder="1"/>
    <xf numFmtId="0" fontId="0" fillId="6" borderId="113" xfId="0" applyFill="1" applyBorder="1"/>
    <xf numFmtId="165" fontId="0" fillId="6" borderId="114" xfId="0" applyNumberFormat="1" applyFill="1" applyBorder="1"/>
    <xf numFmtId="2" fontId="0" fillId="6" borderId="102" xfId="0" applyNumberFormat="1" applyFill="1" applyBorder="1"/>
    <xf numFmtId="165" fontId="0" fillId="6" borderId="102" xfId="0" applyNumberFormat="1" applyFill="1" applyBorder="1"/>
    <xf numFmtId="165" fontId="0" fillId="2" borderId="102" xfId="0" applyNumberFormat="1" applyFill="1" applyBorder="1"/>
    <xf numFmtId="0" fontId="0" fillId="6" borderId="102" xfId="0" applyFill="1" applyBorder="1"/>
    <xf numFmtId="0" fontId="0" fillId="6" borderId="98" xfId="0" applyFill="1" applyBorder="1"/>
    <xf numFmtId="0" fontId="1" fillId="0" borderId="93" xfId="0" applyFont="1" applyBorder="1" applyAlignment="1">
      <alignment vertical="center"/>
    </xf>
    <xf numFmtId="165" fontId="0" fillId="0" borderId="103" xfId="0" applyNumberFormat="1" applyBorder="1" applyAlignment="1">
      <alignment vertical="center"/>
    </xf>
    <xf numFmtId="2" fontId="0" fillId="0" borderId="103" xfId="0" applyNumberFormat="1" applyBorder="1" applyAlignment="1">
      <alignment vertical="center"/>
    </xf>
    <xf numFmtId="165" fontId="0" fillId="2" borderId="103" xfId="0" applyNumberFormat="1" applyFill="1" applyBorder="1" applyAlignment="1">
      <alignment vertical="center"/>
    </xf>
    <xf numFmtId="0" fontId="0" fillId="0" borderId="103" xfId="0" applyBorder="1" applyAlignment="1">
      <alignment vertical="center"/>
    </xf>
    <xf numFmtId="0" fontId="1" fillId="0" borderId="95" xfId="0" applyFont="1" applyBorder="1" applyAlignment="1">
      <alignment vertical="center"/>
    </xf>
    <xf numFmtId="0" fontId="7" fillId="14" borderId="115" xfId="0" applyFont="1" applyFill="1" applyBorder="1" applyAlignment="1">
      <alignment horizontal="center" vertical="center" textRotation="90" wrapText="1"/>
    </xf>
    <xf numFmtId="0" fontId="0" fillId="17" borderId="95" xfId="0" applyFill="1" applyBorder="1"/>
    <xf numFmtId="165" fontId="0" fillId="17" borderId="104" xfId="0" applyNumberFormat="1" applyFill="1" applyBorder="1" applyAlignment="1">
      <alignment vertical="center"/>
    </xf>
    <xf numFmtId="2" fontId="0" fillId="17" borderId="104" xfId="0" applyNumberFormat="1" applyFill="1" applyBorder="1" applyAlignment="1">
      <alignment vertical="center"/>
    </xf>
    <xf numFmtId="0" fontId="0" fillId="17" borderId="104" xfId="0" applyFill="1" applyBorder="1" applyAlignment="1">
      <alignment vertical="center"/>
    </xf>
    <xf numFmtId="0" fontId="1" fillId="17" borderId="104" xfId="0" applyFont="1" applyFill="1" applyBorder="1"/>
    <xf numFmtId="0" fontId="0" fillId="17" borderId="104" xfId="0" applyFill="1" applyBorder="1"/>
    <xf numFmtId="0" fontId="0" fillId="17" borderId="96" xfId="0" applyFill="1" applyBorder="1"/>
    <xf numFmtId="0" fontId="39" fillId="14" borderId="115" xfId="0" applyFont="1" applyFill="1" applyBorder="1" applyAlignment="1">
      <alignment horizontal="center" vertical="center" textRotation="90" wrapText="1"/>
    </xf>
    <xf numFmtId="0" fontId="0" fillId="0" borderId="116" xfId="0" applyBorder="1" applyAlignment="1">
      <alignment vertical="center"/>
    </xf>
    <xf numFmtId="165" fontId="0" fillId="0" borderId="117" xfId="0" applyNumberFormat="1" applyBorder="1" applyAlignment="1">
      <alignment vertical="center"/>
    </xf>
    <xf numFmtId="2" fontId="0" fillId="0" borderId="117" xfId="0" applyNumberFormat="1" applyBorder="1" applyAlignment="1">
      <alignment vertical="center"/>
    </xf>
    <xf numFmtId="165" fontId="0" fillId="2" borderId="117" xfId="0" applyNumberFormat="1" applyFill="1" applyBorder="1" applyAlignment="1">
      <alignment vertical="center"/>
    </xf>
    <xf numFmtId="0" fontId="0" fillId="0" borderId="117" xfId="0" applyBorder="1" applyAlignment="1">
      <alignment vertical="center"/>
    </xf>
    <xf numFmtId="0" fontId="0" fillId="0" borderId="117" xfId="0" applyBorder="1"/>
    <xf numFmtId="0" fontId="0" fillId="0" borderId="118" xfId="0" applyBorder="1"/>
    <xf numFmtId="0" fontId="0" fillId="17" borderId="99" xfId="0" applyFill="1" applyBorder="1" applyAlignment="1">
      <alignment vertical="center"/>
    </xf>
    <xf numFmtId="165" fontId="0" fillId="17" borderId="100" xfId="0" applyNumberFormat="1" applyFill="1" applyBorder="1" applyAlignment="1">
      <alignment vertical="center"/>
    </xf>
    <xf numFmtId="2" fontId="0" fillId="17" borderId="100" xfId="0" applyNumberFormat="1" applyFill="1" applyBorder="1" applyAlignment="1">
      <alignment vertical="center"/>
    </xf>
    <xf numFmtId="165" fontId="0" fillId="2" borderId="100" xfId="0" applyNumberFormat="1" applyFill="1" applyBorder="1" applyAlignment="1">
      <alignment vertical="center"/>
    </xf>
    <xf numFmtId="0" fontId="0" fillId="17" borderId="100" xfId="0" applyFill="1" applyBorder="1" applyAlignment="1">
      <alignment vertical="center"/>
    </xf>
    <xf numFmtId="0" fontId="0" fillId="2" borderId="100" xfId="0" applyFill="1" applyBorder="1" applyAlignment="1">
      <alignment vertical="center"/>
    </xf>
    <xf numFmtId="0" fontId="0" fillId="17" borderId="100" xfId="0" applyFill="1" applyBorder="1"/>
    <xf numFmtId="0" fontId="0" fillId="17" borderId="101" xfId="0" applyFill="1" applyBorder="1"/>
    <xf numFmtId="0" fontId="0" fillId="17" borderId="95" xfId="0" applyFill="1" applyBorder="1" applyAlignment="1">
      <alignment vertical="center"/>
    </xf>
    <xf numFmtId="0" fontId="0" fillId="2" borderId="104" xfId="0" applyFill="1" applyBorder="1" applyAlignment="1">
      <alignment vertical="center"/>
    </xf>
    <xf numFmtId="0" fontId="0" fillId="0" borderId="95" xfId="0" applyBorder="1" applyAlignment="1">
      <alignment vertical="center"/>
    </xf>
    <xf numFmtId="165" fontId="0" fillId="17" borderId="104" xfId="79" applyNumberFormat="1" applyFont="1" applyFill="1" applyBorder="1" applyAlignment="1">
      <alignment vertical="center"/>
    </xf>
    <xf numFmtId="0" fontId="39" fillId="14" borderId="115" xfId="0" applyFont="1" applyFill="1" applyBorder="1" applyAlignment="1">
      <alignment vertical="center" textRotation="90" wrapText="1"/>
    </xf>
    <xf numFmtId="0" fontId="0" fillId="17" borderId="97" xfId="0" applyFill="1" applyBorder="1" applyAlignment="1">
      <alignment vertical="center"/>
    </xf>
    <xf numFmtId="165" fontId="0" fillId="17" borderId="102" xfId="79" applyNumberFormat="1" applyFont="1" applyFill="1" applyBorder="1" applyAlignment="1">
      <alignment vertical="center"/>
    </xf>
    <xf numFmtId="2" fontId="0" fillId="17" borderId="102" xfId="0" applyNumberFormat="1" applyFill="1" applyBorder="1" applyAlignment="1">
      <alignment vertical="center"/>
    </xf>
    <xf numFmtId="165" fontId="0" fillId="2" borderId="102" xfId="0" applyNumberFormat="1" applyFill="1" applyBorder="1" applyAlignment="1">
      <alignment vertical="center"/>
    </xf>
    <xf numFmtId="165" fontId="0" fillId="17" borderId="102" xfId="0" applyNumberFormat="1" applyFill="1" applyBorder="1" applyAlignment="1">
      <alignment vertical="center"/>
    </xf>
    <xf numFmtId="0" fontId="0" fillId="17" borderId="102" xfId="0" applyFill="1" applyBorder="1" applyAlignment="1">
      <alignment vertical="center"/>
    </xf>
    <xf numFmtId="0" fontId="0" fillId="2" borderId="102" xfId="0" applyFill="1" applyBorder="1" applyAlignment="1">
      <alignment vertical="center"/>
    </xf>
    <xf numFmtId="0" fontId="0" fillId="17" borderId="102" xfId="0" applyFill="1" applyBorder="1"/>
    <xf numFmtId="0" fontId="0" fillId="17" borderId="98" xfId="0" applyFill="1" applyBorder="1"/>
    <xf numFmtId="0" fontId="0" fillId="0" borderId="99" xfId="0" applyBorder="1"/>
    <xf numFmtId="165" fontId="0" fillId="0" borderId="100" xfId="79" applyNumberFormat="1" applyFont="1" applyFill="1" applyBorder="1" applyAlignment="1">
      <alignment vertical="center"/>
    </xf>
    <xf numFmtId="2" fontId="0" fillId="0" borderId="100" xfId="79" applyNumberFormat="1" applyFont="1" applyFill="1" applyBorder="1" applyAlignment="1">
      <alignment vertical="center"/>
    </xf>
    <xf numFmtId="165" fontId="0" fillId="0" borderId="100" xfId="0" applyNumberFormat="1" applyBorder="1" applyAlignment="1">
      <alignment vertical="center"/>
    </xf>
    <xf numFmtId="0" fontId="0" fillId="0" borderId="100" xfId="0" applyBorder="1" applyAlignment="1">
      <alignment vertical="center"/>
    </xf>
    <xf numFmtId="0" fontId="0" fillId="0" borderId="100" xfId="0" applyBorder="1"/>
    <xf numFmtId="0" fontId="0" fillId="0" borderId="101" xfId="0" applyBorder="1"/>
    <xf numFmtId="0" fontId="0" fillId="0" borderId="93" xfId="0" applyBorder="1"/>
    <xf numFmtId="165" fontId="0" fillId="0" borderId="103" xfId="79" applyNumberFormat="1" applyFont="1" applyFill="1" applyBorder="1" applyAlignment="1">
      <alignment vertical="center"/>
    </xf>
    <xf numFmtId="2" fontId="0" fillId="0" borderId="103" xfId="79" applyNumberFormat="1" applyFont="1" applyFill="1" applyBorder="1" applyAlignment="1">
      <alignment vertical="center"/>
    </xf>
    <xf numFmtId="0" fontId="0" fillId="17" borderId="93" xfId="0" applyFill="1" applyBorder="1"/>
    <xf numFmtId="165" fontId="0" fillId="17" borderId="103" xfId="79" applyNumberFormat="1" applyFont="1" applyFill="1" applyBorder="1" applyAlignment="1">
      <alignment vertical="center"/>
    </xf>
    <xf numFmtId="2" fontId="0" fillId="17" borderId="103" xfId="79" applyNumberFormat="1" applyFont="1" applyFill="1" applyBorder="1" applyAlignment="1">
      <alignment vertical="center"/>
    </xf>
    <xf numFmtId="165" fontId="0" fillId="17" borderId="103" xfId="0" applyNumberFormat="1" applyFill="1" applyBorder="1" applyAlignment="1">
      <alignment vertical="center"/>
    </xf>
    <xf numFmtId="0" fontId="0" fillId="17" borderId="103" xfId="0" applyFill="1" applyBorder="1" applyAlignment="1">
      <alignment vertical="center"/>
    </xf>
    <xf numFmtId="0" fontId="0" fillId="2" borderId="103" xfId="0" applyFill="1" applyBorder="1" applyAlignment="1">
      <alignment vertical="center"/>
    </xf>
    <xf numFmtId="0" fontId="0" fillId="17" borderId="103" xfId="0" applyFill="1" applyBorder="1"/>
    <xf numFmtId="0" fontId="0" fillId="17" borderId="94" xfId="0" applyFill="1" applyBorder="1"/>
    <xf numFmtId="2" fontId="0" fillId="17" borderId="104" xfId="79" applyNumberFormat="1" applyFont="1" applyFill="1" applyBorder="1" applyAlignment="1">
      <alignment vertical="center"/>
    </xf>
    <xf numFmtId="0" fontId="7" fillId="14" borderId="115" xfId="0" applyFont="1" applyFill="1" applyBorder="1" applyAlignment="1">
      <alignment vertical="center" textRotation="90" wrapText="1"/>
    </xf>
    <xf numFmtId="2" fontId="0" fillId="0" borderId="104" xfId="79" applyNumberFormat="1" applyFont="1" applyFill="1" applyBorder="1" applyAlignment="1">
      <alignment vertical="center"/>
    </xf>
    <xf numFmtId="0" fontId="0" fillId="0" borderId="97" xfId="0" applyBorder="1"/>
    <xf numFmtId="165" fontId="0" fillId="0" borderId="102" xfId="79" applyNumberFormat="1" applyFont="1" applyFill="1" applyBorder="1" applyAlignment="1">
      <alignment vertical="center"/>
    </xf>
    <xf numFmtId="2" fontId="0" fillId="0" borderId="102" xfId="79" applyNumberFormat="1" applyFont="1" applyFill="1" applyBorder="1" applyAlignment="1">
      <alignment vertical="center"/>
    </xf>
    <xf numFmtId="165" fontId="0" fillId="0" borderId="122" xfId="0" applyNumberFormat="1" applyBorder="1" applyAlignment="1">
      <alignment vertical="center"/>
    </xf>
    <xf numFmtId="0" fontId="0" fillId="0" borderId="122" xfId="0" applyBorder="1" applyAlignment="1">
      <alignment vertical="center"/>
    </xf>
    <xf numFmtId="0" fontId="0" fillId="0" borderId="102" xfId="0" applyBorder="1" applyAlignment="1">
      <alignment vertical="center"/>
    </xf>
    <xf numFmtId="0" fontId="0" fillId="4" borderId="17" xfId="0" applyFont="1" applyFill="1" applyBorder="1" applyAlignment="1">
      <alignment wrapText="1"/>
    </xf>
    <xf numFmtId="0" fontId="0" fillId="4" borderId="39" xfId="0" applyFont="1" applyFill="1" applyBorder="1" applyAlignment="1">
      <alignment wrapText="1"/>
    </xf>
    <xf numFmtId="0" fontId="0" fillId="4" borderId="8" xfId="0" applyFont="1" applyFill="1" applyBorder="1" applyAlignment="1">
      <alignment horizontal="left" wrapText="1"/>
    </xf>
    <xf numFmtId="0" fontId="0" fillId="4" borderId="11" xfId="0" applyFont="1" applyFill="1" applyBorder="1" applyAlignment="1">
      <alignment horizontal="left" wrapText="1"/>
    </xf>
    <xf numFmtId="0" fontId="0" fillId="4" borderId="87" xfId="0" applyFont="1" applyFill="1" applyBorder="1" applyAlignment="1">
      <alignment wrapText="1"/>
    </xf>
    <xf numFmtId="0" fontId="28" fillId="10" borderId="87" xfId="0" applyFont="1" applyFill="1" applyBorder="1" applyAlignment="1">
      <alignment wrapText="1"/>
    </xf>
    <xf numFmtId="0" fontId="40" fillId="10" borderId="87" xfId="0" applyFont="1" applyFill="1" applyBorder="1" applyAlignment="1">
      <alignment horizontal="center" wrapText="1"/>
    </xf>
    <xf numFmtId="0" fontId="0" fillId="10" borderId="90" xfId="0" applyFont="1" applyFill="1" applyBorder="1" applyAlignment="1">
      <alignment wrapText="1"/>
    </xf>
    <xf numFmtId="0" fontId="28" fillId="10" borderId="71" xfId="0" applyFont="1" applyFill="1" applyBorder="1" applyAlignment="1">
      <alignment wrapText="1"/>
    </xf>
    <xf numFmtId="0" fontId="0" fillId="4" borderId="71" xfId="0" applyFont="1" applyFill="1" applyBorder="1" applyAlignment="1">
      <alignment wrapText="1"/>
    </xf>
    <xf numFmtId="0" fontId="40" fillId="10" borderId="71" xfId="0" applyFont="1" applyFill="1" applyBorder="1" applyAlignment="1">
      <alignment horizontal="center" wrapText="1"/>
    </xf>
    <xf numFmtId="0" fontId="28" fillId="10" borderId="77" xfId="0" applyFont="1" applyFill="1" applyBorder="1" applyAlignment="1">
      <alignment wrapText="1"/>
    </xf>
    <xf numFmtId="0" fontId="0" fillId="4" borderId="77" xfId="0" applyFont="1" applyFill="1" applyBorder="1" applyAlignment="1">
      <alignment wrapText="1"/>
    </xf>
    <xf numFmtId="0" fontId="40" fillId="10" borderId="77" xfId="0" applyFont="1" applyFill="1" applyBorder="1" applyAlignment="1">
      <alignment horizontal="center" wrapText="1"/>
    </xf>
    <xf numFmtId="0" fontId="0" fillId="4" borderId="59" xfId="0" applyFont="1" applyFill="1" applyBorder="1" applyAlignment="1">
      <alignment horizontal="left" wrapText="1"/>
    </xf>
    <xf numFmtId="0" fontId="0" fillId="4" borderId="42" xfId="0" applyFont="1" applyFill="1" applyBorder="1" applyAlignment="1">
      <alignment horizontal="left" wrapText="1"/>
    </xf>
    <xf numFmtId="0" fontId="0" fillId="4" borderId="12" xfId="0" applyFont="1" applyFill="1" applyBorder="1" applyAlignment="1">
      <alignment horizontal="left" wrapText="1"/>
    </xf>
    <xf numFmtId="0" fontId="0" fillId="4" borderId="16" xfId="0" applyFont="1" applyFill="1" applyBorder="1" applyAlignment="1">
      <alignment horizontal="left" wrapText="1"/>
    </xf>
    <xf numFmtId="0" fontId="0" fillId="4" borderId="16" xfId="0" applyFont="1" applyFill="1" applyBorder="1" applyAlignment="1">
      <alignment wrapText="1"/>
    </xf>
    <xf numFmtId="0" fontId="0" fillId="4" borderId="9" xfId="0" applyFont="1" applyFill="1" applyBorder="1" applyAlignment="1">
      <alignment horizontal="left" wrapText="1"/>
    </xf>
    <xf numFmtId="0" fontId="0" fillId="4" borderId="12" xfId="0" applyFont="1" applyFill="1" applyBorder="1" applyAlignment="1">
      <alignment wrapText="1"/>
    </xf>
    <xf numFmtId="0" fontId="7" fillId="14" borderId="110" xfId="0" applyFont="1" applyFill="1" applyBorder="1" applyAlignment="1">
      <alignment horizontal="center" vertical="center" textRotation="90"/>
    </xf>
    <xf numFmtId="0" fontId="40" fillId="10" borderId="50" xfId="0" applyFont="1" applyFill="1" applyBorder="1" applyAlignment="1">
      <alignment horizontal="left" wrapText="1"/>
    </xf>
    <xf numFmtId="0" fontId="0" fillId="4" borderId="51" xfId="0" applyFont="1" applyFill="1" applyBorder="1" applyAlignment="1">
      <alignment horizontal="left" wrapText="1"/>
    </xf>
    <xf numFmtId="0" fontId="40" fillId="10" borderId="71" xfId="0" applyFont="1" applyFill="1" applyBorder="1" applyAlignment="1">
      <alignment horizontal="left" wrapText="1"/>
    </xf>
    <xf numFmtId="0" fontId="0" fillId="4" borderId="72" xfId="0" applyFont="1" applyFill="1" applyBorder="1" applyAlignment="1">
      <alignment horizontal="left" wrapText="1"/>
    </xf>
    <xf numFmtId="0" fontId="40" fillId="10" borderId="80" xfId="0" applyFont="1" applyFill="1" applyBorder="1" applyAlignment="1">
      <alignment horizontal="left" wrapText="1"/>
    </xf>
    <xf numFmtId="0" fontId="0" fillId="4" borderId="81" xfId="0" applyFont="1" applyFill="1" applyBorder="1" applyAlignment="1">
      <alignment horizontal="left" wrapText="1"/>
    </xf>
    <xf numFmtId="0" fontId="40" fillId="10" borderId="74" xfId="0" applyFont="1" applyFill="1" applyBorder="1" applyAlignment="1">
      <alignment horizontal="left" wrapText="1"/>
    </xf>
    <xf numFmtId="0" fontId="0" fillId="4" borderId="75" xfId="0" applyFont="1" applyFill="1" applyBorder="1" applyAlignment="1">
      <alignment horizontal="left" wrapText="1"/>
    </xf>
    <xf numFmtId="0" fontId="40" fillId="10" borderId="77" xfId="0" applyFont="1" applyFill="1" applyBorder="1" applyAlignment="1">
      <alignment horizontal="left" wrapText="1"/>
    </xf>
    <xf numFmtId="0" fontId="0" fillId="4" borderId="78" xfId="0" applyFont="1" applyFill="1" applyBorder="1" applyAlignment="1">
      <alignment horizontal="left" wrapText="1"/>
    </xf>
    <xf numFmtId="0" fontId="40" fillId="10" borderId="48" xfId="0" applyFont="1" applyFill="1" applyBorder="1" applyAlignment="1">
      <alignment horizontal="left" wrapText="1"/>
    </xf>
    <xf numFmtId="0" fontId="0" fillId="4" borderId="37" xfId="0" applyFont="1" applyFill="1" applyBorder="1" applyAlignment="1">
      <alignment horizontal="left" wrapText="1"/>
    </xf>
    <xf numFmtId="0" fontId="40" fillId="10" borderId="49" xfId="0" applyFont="1" applyFill="1" applyBorder="1" applyAlignment="1">
      <alignment horizontal="left" wrapText="1"/>
    </xf>
    <xf numFmtId="0" fontId="0" fillId="4" borderId="39" xfId="0" applyFont="1" applyFill="1" applyBorder="1" applyAlignment="1">
      <alignment horizontal="left" wrapText="1"/>
    </xf>
    <xf numFmtId="0" fontId="40" fillId="10" borderId="15" xfId="0" applyFont="1" applyFill="1" applyBorder="1" applyAlignment="1">
      <alignment horizontal="left" wrapText="1"/>
    </xf>
    <xf numFmtId="0" fontId="40" fillId="10" borderId="8" xfId="0" applyFont="1" applyFill="1" applyBorder="1" applyAlignment="1">
      <alignment horizontal="left" wrapText="1"/>
    </xf>
    <xf numFmtId="0" fontId="40" fillId="10" borderId="11" xfId="0" applyFont="1" applyFill="1" applyBorder="1" applyAlignment="1">
      <alignment horizontal="left" wrapText="1"/>
    </xf>
    <xf numFmtId="0" fontId="0" fillId="4" borderId="15" xfId="0" applyFont="1" applyFill="1" applyBorder="1" applyAlignment="1">
      <alignment wrapText="1"/>
    </xf>
    <xf numFmtId="0" fontId="40" fillId="10" borderId="15" xfId="0" applyFont="1" applyFill="1" applyBorder="1" applyAlignment="1">
      <alignment horizontal="center" wrapText="1"/>
    </xf>
    <xf numFmtId="0" fontId="0" fillId="4" borderId="11" xfId="0" applyFont="1" applyFill="1" applyBorder="1" applyAlignment="1">
      <alignment wrapText="1"/>
    </xf>
    <xf numFmtId="0" fontId="40" fillId="10" borderId="11" xfId="0" applyFont="1" applyFill="1" applyBorder="1" applyAlignment="1">
      <alignment horizontal="center" wrapText="1"/>
    </xf>
    <xf numFmtId="0" fontId="3" fillId="4" borderId="0" xfId="0" applyNumberFormat="1" applyFont="1" applyFill="1" applyAlignment="1" applyProtection="1">
      <alignment horizontal="left" wrapText="1"/>
      <protection locked="0"/>
    </xf>
    <xf numFmtId="0" fontId="0" fillId="0" borderId="100" xfId="0" applyFill="1" applyBorder="1" applyAlignment="1">
      <alignment vertical="center"/>
    </xf>
    <xf numFmtId="0" fontId="0" fillId="0" borderId="104" xfId="0" applyFill="1" applyBorder="1" applyAlignment="1">
      <alignment vertical="center"/>
    </xf>
    <xf numFmtId="0" fontId="0" fillId="0" borderId="102" xfId="0" applyFill="1" applyBorder="1" applyAlignment="1">
      <alignment vertical="center"/>
    </xf>
    <xf numFmtId="0" fontId="13" fillId="2" borderId="0" xfId="0" applyFont="1" applyFill="1" applyBorder="1" applyAlignment="1">
      <alignment wrapText="1"/>
    </xf>
    <xf numFmtId="0" fontId="13" fillId="2" borderId="24" xfId="0" applyFont="1" applyFill="1" applyBorder="1" applyAlignment="1">
      <alignment wrapText="1"/>
    </xf>
    <xf numFmtId="0" fontId="28" fillId="11" borderId="13" xfId="0" applyFont="1" applyFill="1" applyBorder="1" applyAlignment="1">
      <alignment horizontal="left" wrapText="1"/>
    </xf>
    <xf numFmtId="0" fontId="0" fillId="4" borderId="123" xfId="0" applyFont="1" applyFill="1" applyBorder="1" applyAlignment="1">
      <alignment horizontal="left" wrapText="1"/>
    </xf>
    <xf numFmtId="0" fontId="0" fillId="4" borderId="123" xfId="0" applyFill="1" applyBorder="1" applyAlignment="1">
      <alignment horizontal="left" wrapText="1"/>
    </xf>
    <xf numFmtId="0" fontId="29" fillId="10" borderId="123" xfId="0" applyFont="1" applyFill="1" applyBorder="1" applyAlignment="1">
      <alignment horizontal="center" wrapText="1"/>
    </xf>
    <xf numFmtId="0" fontId="2" fillId="3" borderId="125" xfId="0" applyFont="1" applyFill="1" applyBorder="1"/>
    <xf numFmtId="0" fontId="2" fillId="3" borderId="128" xfId="0" applyFont="1" applyFill="1" applyBorder="1" applyAlignment="1">
      <alignment wrapText="1"/>
    </xf>
    <xf numFmtId="0" fontId="1" fillId="4" borderId="74" xfId="0" applyFont="1" applyFill="1" applyBorder="1"/>
    <xf numFmtId="0" fontId="2" fillId="3" borderId="130" xfId="0" applyFont="1" applyFill="1" applyBorder="1" applyAlignment="1">
      <alignment wrapText="1"/>
    </xf>
    <xf numFmtId="0" fontId="1" fillId="4" borderId="131" xfId="0" applyFont="1" applyFill="1" applyBorder="1"/>
    <xf numFmtId="0" fontId="1" fillId="16" borderId="102" xfId="0" applyFont="1" applyFill="1" applyBorder="1" applyAlignment="1">
      <alignment horizontal="center"/>
    </xf>
    <xf numFmtId="0" fontId="1" fillId="16" borderId="98" xfId="0" applyFont="1" applyFill="1" applyBorder="1"/>
    <xf numFmtId="0" fontId="1" fillId="4" borderId="126" xfId="0" applyFont="1" applyFill="1" applyBorder="1" applyAlignment="1">
      <alignment wrapText="1"/>
    </xf>
    <xf numFmtId="0" fontId="1" fillId="4" borderId="127" xfId="0" applyFont="1" applyFill="1" applyBorder="1"/>
    <xf numFmtId="0" fontId="1" fillId="4" borderId="129" xfId="0" applyFont="1" applyFill="1" applyBorder="1"/>
    <xf numFmtId="0" fontId="1" fillId="4" borderId="132" xfId="0" applyFont="1" applyFill="1" applyBorder="1"/>
    <xf numFmtId="0" fontId="37" fillId="0" borderId="133" xfId="0" applyFont="1" applyFill="1" applyBorder="1"/>
    <xf numFmtId="0" fontId="41" fillId="0" borderId="133" xfId="0" applyFont="1" applyFill="1" applyBorder="1"/>
    <xf numFmtId="0" fontId="42" fillId="18" borderId="99" xfId="0" applyFont="1" applyFill="1" applyBorder="1"/>
    <xf numFmtId="0" fontId="42" fillId="0" borderId="101" xfId="0" applyFont="1" applyBorder="1"/>
    <xf numFmtId="0" fontId="42" fillId="18" borderId="93" xfId="0" applyFont="1" applyFill="1" applyBorder="1"/>
    <xf numFmtId="0" fontId="42" fillId="0" borderId="94" xfId="0" applyFont="1" applyBorder="1"/>
    <xf numFmtId="0" fontId="42" fillId="18" borderId="97" xfId="0" applyFont="1" applyFill="1" applyBorder="1"/>
    <xf numFmtId="0" fontId="42" fillId="0" borderId="134" xfId="0" applyFont="1" applyBorder="1"/>
    <xf numFmtId="0" fontId="2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7" fillId="6" borderId="57" xfId="0" applyFont="1" applyFill="1" applyBorder="1" applyAlignment="1">
      <alignment horizontal="center" wrapText="1"/>
    </xf>
    <xf numFmtId="0" fontId="7" fillId="6" borderId="26" xfId="0" applyFont="1" applyFill="1" applyBorder="1" applyAlignment="1">
      <alignment horizontal="center" wrapText="1"/>
    </xf>
    <xf numFmtId="0" fontId="0" fillId="4" borderId="15" xfId="0" applyFont="1" applyFill="1" applyBorder="1" applyAlignment="1">
      <alignment horizontal="left" wrapText="1"/>
    </xf>
    <xf numFmtId="0" fontId="0" fillId="4" borderId="16" xfId="0" applyFont="1" applyFill="1" applyBorder="1" applyAlignment="1">
      <alignment horizontal="left" wrapText="1"/>
    </xf>
    <xf numFmtId="0" fontId="0" fillId="4" borderId="11" xfId="0" applyFont="1" applyFill="1" applyBorder="1" applyAlignment="1">
      <alignment horizontal="left" wrapText="1"/>
    </xf>
    <xf numFmtId="0" fontId="0" fillId="4" borderId="12" xfId="0" applyFont="1" applyFill="1" applyBorder="1" applyAlignment="1">
      <alignment horizontal="left" wrapText="1"/>
    </xf>
    <xf numFmtId="0" fontId="7" fillId="6" borderId="25" xfId="0" applyFont="1" applyFill="1" applyBorder="1" applyAlignment="1">
      <alignment wrapText="1"/>
    </xf>
    <xf numFmtId="0" fontId="7" fillId="6" borderId="57" xfId="0" applyFont="1" applyFill="1" applyBorder="1" applyAlignment="1">
      <alignment wrapText="1"/>
    </xf>
    <xf numFmtId="0" fontId="7" fillId="6" borderId="26" xfId="0" applyFont="1" applyFill="1" applyBorder="1" applyAlignment="1">
      <alignment wrapText="1"/>
    </xf>
    <xf numFmtId="0" fontId="7" fillId="6" borderId="25" xfId="0" applyFont="1" applyFill="1" applyBorder="1" applyAlignment="1">
      <alignment horizontal="left" wrapText="1"/>
    </xf>
    <xf numFmtId="0" fontId="7" fillId="6" borderId="57" xfId="0" applyFont="1" applyFill="1" applyBorder="1" applyAlignment="1">
      <alignment horizontal="left" wrapText="1"/>
    </xf>
    <xf numFmtId="0" fontId="7" fillId="6" borderId="26" xfId="0" applyFont="1" applyFill="1" applyBorder="1" applyAlignment="1">
      <alignment horizontal="left" wrapText="1"/>
    </xf>
    <xf numFmtId="0" fontId="11" fillId="6" borderId="57" xfId="0" applyFont="1" applyFill="1" applyBorder="1" applyAlignment="1">
      <alignment horizontal="center" wrapText="1"/>
    </xf>
    <xf numFmtId="0" fontId="11" fillId="6" borderId="26" xfId="0" applyFont="1" applyFill="1" applyBorder="1" applyAlignment="1">
      <alignment horizontal="center" wrapText="1"/>
    </xf>
    <xf numFmtId="0" fontId="0" fillId="4" borderId="38" xfId="0" applyFont="1" applyFill="1" applyBorder="1" applyAlignment="1">
      <alignment wrapText="1"/>
    </xf>
    <xf numFmtId="0" fontId="0" fillId="4" borderId="37" xfId="0" applyFont="1" applyFill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0" fillId="4" borderId="36" xfId="0" applyFont="1" applyFill="1" applyBorder="1" applyAlignment="1">
      <alignment wrapText="1"/>
    </xf>
    <xf numFmtId="0" fontId="0" fillId="4" borderId="51" xfId="0" applyFont="1" applyFill="1" applyBorder="1" applyAlignment="1">
      <alignment wrapText="1"/>
    </xf>
    <xf numFmtId="0" fontId="0" fillId="4" borderId="17" xfId="0" applyFont="1" applyFill="1" applyBorder="1" applyAlignment="1">
      <alignment wrapText="1"/>
    </xf>
    <xf numFmtId="0" fontId="0" fillId="4" borderId="39" xfId="0" applyFont="1" applyFill="1" applyBorder="1" applyAlignment="1">
      <alignment wrapText="1"/>
    </xf>
    <xf numFmtId="0" fontId="14" fillId="2" borderId="0" xfId="0" applyFont="1" applyFill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27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4" borderId="35" xfId="0" applyFont="1" applyFill="1" applyBorder="1" applyAlignment="1">
      <alignment wrapText="1"/>
    </xf>
    <xf numFmtId="0" fontId="0" fillId="4" borderId="124" xfId="0" applyFont="1" applyFill="1" applyBorder="1" applyAlignment="1">
      <alignment wrapText="1"/>
    </xf>
    <xf numFmtId="0" fontId="28" fillId="10" borderId="71" xfId="0" applyFont="1" applyFill="1" applyBorder="1" applyAlignment="1">
      <alignment wrapText="1"/>
    </xf>
    <xf numFmtId="0" fontId="37" fillId="0" borderId="71" xfId="0" applyFont="1" applyBorder="1"/>
    <xf numFmtId="0" fontId="37" fillId="0" borderId="72" xfId="0" applyFont="1" applyBorder="1"/>
    <xf numFmtId="0" fontId="0" fillId="10" borderId="77" xfId="0" applyFont="1" applyFill="1" applyBorder="1" applyAlignment="1">
      <alignment wrapText="1"/>
    </xf>
    <xf numFmtId="0" fontId="37" fillId="0" borderId="77" xfId="0" applyFont="1" applyBorder="1"/>
    <xf numFmtId="0" fontId="37" fillId="0" borderId="78" xfId="0" applyFont="1" applyBorder="1"/>
    <xf numFmtId="0" fontId="14" fillId="2" borderId="25" xfId="0" applyFont="1" applyFill="1" applyBorder="1" applyAlignment="1">
      <alignment horizontal="left" wrapText="1"/>
    </xf>
    <xf numFmtId="0" fontId="14" fillId="2" borderId="57" xfId="0" applyFont="1" applyFill="1" applyBorder="1" applyAlignment="1">
      <alignment horizontal="left" wrapText="1"/>
    </xf>
    <xf numFmtId="0" fontId="14" fillId="2" borderId="0" xfId="0" applyFont="1" applyFill="1" applyAlignment="1">
      <alignment horizontal="left" wrapText="1"/>
    </xf>
    <xf numFmtId="0" fontId="7" fillId="0" borderId="45" xfId="0" applyFont="1" applyBorder="1" applyAlignment="1">
      <alignment wrapText="1"/>
    </xf>
    <xf numFmtId="0" fontId="7" fillId="0" borderId="86" xfId="0" applyFont="1" applyBorder="1" applyAlignment="1">
      <alignment wrapText="1"/>
    </xf>
    <xf numFmtId="0" fontId="7" fillId="3" borderId="57" xfId="0" applyFont="1" applyFill="1" applyBorder="1" applyAlignment="1">
      <alignment wrapText="1"/>
    </xf>
    <xf numFmtId="0" fontId="7" fillId="3" borderId="26" xfId="0" applyFont="1" applyFill="1" applyBorder="1" applyAlignment="1">
      <alignment wrapText="1"/>
    </xf>
    <xf numFmtId="0" fontId="7" fillId="3" borderId="0" xfId="0" applyFont="1" applyFill="1" applyBorder="1" applyAlignment="1">
      <alignment wrapText="1"/>
    </xf>
    <xf numFmtId="0" fontId="7" fillId="3" borderId="24" xfId="0" applyFont="1" applyFill="1" applyBorder="1" applyAlignment="1">
      <alignment wrapText="1"/>
    </xf>
    <xf numFmtId="0" fontId="19" fillId="0" borderId="0" xfId="0" applyFont="1" applyFill="1" applyBorder="1" applyAlignment="1" applyProtection="1">
      <alignment horizontal="center"/>
    </xf>
    <xf numFmtId="0" fontId="36" fillId="14" borderId="2" xfId="0" applyFont="1" applyFill="1" applyBorder="1"/>
    <xf numFmtId="0" fontId="36" fillId="14" borderId="1" xfId="0" applyFont="1" applyFill="1" applyBorder="1"/>
    <xf numFmtId="0" fontId="36" fillId="14" borderId="3" xfId="0" applyFont="1" applyFill="1" applyBorder="1"/>
    <xf numFmtId="0" fontId="14" fillId="2" borderId="43" xfId="0" applyFont="1" applyFill="1" applyBorder="1" applyAlignment="1">
      <alignment horizontal="left" wrapText="1"/>
    </xf>
    <xf numFmtId="0" fontId="35" fillId="14" borderId="23" xfId="0" applyFont="1" applyFill="1" applyBorder="1"/>
    <xf numFmtId="0" fontId="35" fillId="14" borderId="0" xfId="0" applyFont="1" applyFill="1" applyBorder="1"/>
    <xf numFmtId="0" fontId="7" fillId="14" borderId="109" xfId="0" applyFont="1" applyFill="1" applyBorder="1" applyAlignment="1">
      <alignment horizontal="center" vertical="center" textRotation="90"/>
    </xf>
    <xf numFmtId="0" fontId="7" fillId="14" borderId="110" xfId="0" applyFont="1" applyFill="1" applyBorder="1" applyAlignment="1">
      <alignment horizontal="center" vertical="center" textRotation="90"/>
    </xf>
    <xf numFmtId="0" fontId="7" fillId="14" borderId="111" xfId="0" applyFont="1" applyFill="1" applyBorder="1" applyAlignment="1">
      <alignment horizontal="center" vertical="center" textRotation="90"/>
    </xf>
    <xf numFmtId="0" fontId="7" fillId="14" borderId="115" xfId="0" applyFont="1" applyFill="1" applyBorder="1" applyAlignment="1">
      <alignment horizontal="center" vertical="center" textRotation="90"/>
    </xf>
    <xf numFmtId="0" fontId="7" fillId="14" borderId="115" xfId="0" applyFont="1" applyFill="1" applyBorder="1" applyAlignment="1">
      <alignment horizontal="center" vertical="center" textRotation="90" wrapText="1"/>
    </xf>
    <xf numFmtId="0" fontId="2" fillId="16" borderId="91" xfId="0" applyFont="1" applyFill="1" applyBorder="1" applyAlignment="1">
      <alignment horizontal="center"/>
    </xf>
    <xf numFmtId="0" fontId="2" fillId="16" borderId="92" xfId="0" applyFont="1" applyFill="1" applyBorder="1" applyAlignment="1">
      <alignment horizontal="center"/>
    </xf>
    <xf numFmtId="0" fontId="7" fillId="14" borderId="109" xfId="0" applyFont="1" applyFill="1" applyBorder="1" applyAlignment="1">
      <alignment horizontal="center" vertical="center" textRotation="90" wrapText="1"/>
    </xf>
    <xf numFmtId="0" fontId="7" fillId="14" borderId="110" xfId="0" applyFont="1" applyFill="1" applyBorder="1" applyAlignment="1">
      <alignment horizontal="center" vertical="center" textRotation="90" wrapText="1"/>
    </xf>
    <xf numFmtId="0" fontId="7" fillId="14" borderId="111" xfId="0" applyFont="1" applyFill="1" applyBorder="1" applyAlignment="1">
      <alignment horizontal="center" vertical="center" textRotation="90" wrapText="1"/>
    </xf>
    <xf numFmtId="0" fontId="2" fillId="16" borderId="99" xfId="0" applyFont="1" applyFill="1" applyBorder="1" applyAlignment="1">
      <alignment horizontal="center"/>
    </xf>
    <xf numFmtId="0" fontId="2" fillId="16" borderId="100" xfId="0" applyFont="1" applyFill="1" applyBorder="1" applyAlignment="1">
      <alignment horizontal="center"/>
    </xf>
    <xf numFmtId="0" fontId="2" fillId="16" borderId="101" xfId="0" applyFont="1" applyFill="1" applyBorder="1" applyAlignment="1">
      <alignment horizontal="center"/>
    </xf>
    <xf numFmtId="0" fontId="7" fillId="14" borderId="109" xfId="0" applyFont="1" applyFill="1" applyBorder="1" applyAlignment="1">
      <alignment horizontal="center" vertical="center" textRotation="90" shrinkToFit="1"/>
    </xf>
    <xf numFmtId="0" fontId="7" fillId="14" borderId="110" xfId="0" applyFont="1" applyFill="1" applyBorder="1" applyAlignment="1">
      <alignment horizontal="center" vertical="center" textRotation="90" shrinkToFit="1"/>
    </xf>
    <xf numFmtId="0" fontId="7" fillId="14" borderId="111" xfId="0" applyFont="1" applyFill="1" applyBorder="1" applyAlignment="1">
      <alignment horizontal="center" vertical="center" textRotation="90" shrinkToFit="1"/>
    </xf>
    <xf numFmtId="0" fontId="39" fillId="14" borderId="109" xfId="0" applyFont="1" applyFill="1" applyBorder="1" applyAlignment="1">
      <alignment horizontal="center" vertical="center" textRotation="90" wrapText="1"/>
    </xf>
    <xf numFmtId="0" fontId="39" fillId="14" borderId="110" xfId="0" applyFont="1" applyFill="1" applyBorder="1" applyAlignment="1">
      <alignment horizontal="center" vertical="center" textRotation="90" wrapText="1"/>
    </xf>
    <xf numFmtId="0" fontId="39" fillId="14" borderId="111" xfId="0" applyFont="1" applyFill="1" applyBorder="1" applyAlignment="1">
      <alignment horizontal="center" vertical="center" textRotation="90" wrapText="1"/>
    </xf>
    <xf numFmtId="0" fontId="7" fillId="14" borderId="119" xfId="0" applyFont="1" applyFill="1" applyBorder="1" applyAlignment="1">
      <alignment horizontal="center" vertical="center" textRotation="90" wrapText="1"/>
    </xf>
    <xf numFmtId="0" fontId="7" fillId="14" borderId="120" xfId="0" applyFont="1" applyFill="1" applyBorder="1" applyAlignment="1">
      <alignment horizontal="center" vertical="center" textRotation="90" wrapText="1"/>
    </xf>
    <xf numFmtId="0" fontId="7" fillId="14" borderId="121" xfId="0" applyFont="1" applyFill="1" applyBorder="1" applyAlignment="1">
      <alignment horizontal="center" vertical="center" textRotation="90" wrapText="1"/>
    </xf>
    <xf numFmtId="0" fontId="7" fillId="0" borderId="120" xfId="0" applyFont="1" applyBorder="1" applyAlignment="1">
      <alignment horizontal="center" vertical="center" textRotation="90" wrapText="1"/>
    </xf>
    <xf numFmtId="0" fontId="7" fillId="0" borderId="121" xfId="0" applyFont="1" applyBorder="1" applyAlignment="1">
      <alignment horizontal="center" vertical="center" textRotation="90" wrapText="1"/>
    </xf>
    <xf numFmtId="0" fontId="7" fillId="0" borderId="119" xfId="0" applyFont="1" applyBorder="1" applyAlignment="1">
      <alignment horizontal="center" vertical="center" textRotation="90" wrapText="1"/>
    </xf>
    <xf numFmtId="0" fontId="39" fillId="14" borderId="119" xfId="0" applyFont="1" applyFill="1" applyBorder="1" applyAlignment="1">
      <alignment horizontal="center" vertical="center" textRotation="90" wrapText="1"/>
    </xf>
    <xf numFmtId="0" fontId="39" fillId="14" borderId="121" xfId="0" applyFont="1" applyFill="1" applyBorder="1" applyAlignment="1">
      <alignment horizontal="center" vertical="center" textRotation="90" wrapText="1"/>
    </xf>
  </cellXfs>
  <cellStyles count="80">
    <cellStyle name="Currency" xfId="79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  <cellStyle name="Normal 2" xfId="77" xr:uid="{00000000-0005-0000-0000-00004E000000}"/>
    <cellStyle name="Normal 3" xfId="78" xr:uid="{00000000-0005-0000-0000-00004F000000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29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16933</xdr:colOff>
      <xdr:row>0</xdr:row>
      <xdr:rowOff>118533</xdr:rowOff>
    </xdr:from>
    <xdr:to>
      <xdr:col>1</xdr:col>
      <xdr:colOff>1486504</xdr:colOff>
      <xdr:row>1</xdr:row>
      <xdr:rowOff>301965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133" y="118533"/>
          <a:ext cx="1469571" cy="5051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</xdr:colOff>
      <xdr:row>0</xdr:row>
      <xdr:rowOff>101600</xdr:rowOff>
    </xdr:from>
    <xdr:to>
      <xdr:col>0</xdr:col>
      <xdr:colOff>1672771</xdr:colOff>
      <xdr:row>2</xdr:row>
      <xdr:rowOff>5631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" y="101600"/>
          <a:ext cx="1469571" cy="4966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139700</xdr:rowOff>
    </xdr:from>
    <xdr:to>
      <xdr:col>0</xdr:col>
      <xdr:colOff>1507671</xdr:colOff>
      <xdr:row>2</xdr:row>
      <xdr:rowOff>153798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39700"/>
          <a:ext cx="1469571" cy="5093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207433</xdr:colOff>
      <xdr:row>0</xdr:row>
      <xdr:rowOff>55034</xdr:rowOff>
    </xdr:from>
    <xdr:to>
      <xdr:col>0</xdr:col>
      <xdr:colOff>1677004</xdr:colOff>
      <xdr:row>2</xdr:row>
      <xdr:rowOff>60665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433" y="55034"/>
          <a:ext cx="1469571" cy="4966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0</xdr:rowOff>
    </xdr:from>
    <xdr:to>
      <xdr:col>0</xdr:col>
      <xdr:colOff>1571171</xdr:colOff>
      <xdr:row>2</xdr:row>
      <xdr:rowOff>1398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7B17C36-C6B7-E247-8E63-D57A5F1F3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0"/>
          <a:ext cx="1469571" cy="4966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filcom%20_budget_16_05_2013.V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and%20Challenges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NV%20budget%201.xls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flow and legend"/>
      <sheetName val="Instructions"/>
      <sheetName val="Budgeting ----&gt;"/>
      <sheetName val="Assumptions"/>
      <sheetName val="Personnel"/>
      <sheetName val="Travel"/>
      <sheetName val="Sub-Grants"/>
      <sheetName val="Capital Equipment"/>
      <sheetName val="Consulting"/>
      <sheetName val="Other Direct Costs"/>
      <sheetName val="Funding"/>
      <sheetName val="Geography &amp; FX"/>
      <sheetName val="Project Budget"/>
      <sheetName val="Gates Foundation Budget"/>
      <sheetName val="Co-funding"/>
      <sheetName val="Breakdown by Categories"/>
      <sheetName val="Indirect Cost Calculations"/>
      <sheetName val="Reporting &amp; Reforecasting --&gt;"/>
      <sheetName val="Actual Costs &amp; Expected Funding"/>
      <sheetName val="Period 1 Reforecast"/>
      <sheetName val="Period 2 Reforecast"/>
      <sheetName val="Period 3 Reforecast"/>
      <sheetName val="Period 4 Reforecast"/>
      <sheetName val="Period 5 Reforecast"/>
      <sheetName val="Period 6 Reforecast"/>
      <sheetName val="Period 7 Reforecast"/>
      <sheetName val="Geography &amp; FX Estimates"/>
      <sheetName val="Financial Progress Summary"/>
      <sheetName val="HIDDEN Budget Calc Tab"/>
    </sheetNames>
    <sheetDataSet>
      <sheetData sheetId="0"/>
      <sheetData sheetId="1"/>
      <sheetData sheetId="2"/>
      <sheetData sheetId="3">
        <row r="7">
          <cell r="C7" t="str">
            <v>BIOLOGICAL FILTERS &amp; COMPOSTERS LTD</v>
          </cell>
        </row>
        <row r="8">
          <cell r="C8" t="str">
            <v>DEVELOPMENT OF BIOFIL TOILET SYSTEM TO ACHIEVE SCALE UP</v>
          </cell>
        </row>
        <row r="11">
          <cell r="C11">
            <v>2013</v>
          </cell>
        </row>
        <row r="12">
          <cell r="C12">
            <v>2015</v>
          </cell>
        </row>
        <row r="15">
          <cell r="C15">
            <v>41410</v>
          </cell>
        </row>
        <row r="19">
          <cell r="C19">
            <v>0</v>
          </cell>
        </row>
        <row r="23">
          <cell r="C23">
            <v>0</v>
          </cell>
        </row>
        <row r="50">
          <cell r="C50" t="str">
            <v>Grand Challenges Canada</v>
          </cell>
        </row>
      </sheetData>
      <sheetData sheetId="4">
        <row r="8">
          <cell r="AF8">
            <v>324000</v>
          </cell>
        </row>
      </sheetData>
      <sheetData sheetId="5">
        <row r="8">
          <cell r="U8">
            <v>55700</v>
          </cell>
        </row>
      </sheetData>
      <sheetData sheetId="6">
        <row r="8">
          <cell r="U8">
            <v>0</v>
          </cell>
        </row>
      </sheetData>
      <sheetData sheetId="7">
        <row r="8">
          <cell r="AB8">
            <v>0</v>
          </cell>
        </row>
      </sheetData>
      <sheetData sheetId="8"/>
      <sheetData sheetId="9">
        <row r="8">
          <cell r="AB8">
            <v>107160</v>
          </cell>
        </row>
      </sheetData>
      <sheetData sheetId="10">
        <row r="20">
          <cell r="D20">
            <v>0.5</v>
          </cell>
          <cell r="G20">
            <v>0.5</v>
          </cell>
          <cell r="J20">
            <v>0</v>
          </cell>
          <cell r="M20">
            <v>0</v>
          </cell>
          <cell r="P20">
            <v>0.5</v>
          </cell>
          <cell r="S20">
            <v>0.5</v>
          </cell>
        </row>
      </sheetData>
      <sheetData sheetId="11"/>
      <sheetData sheetId="12">
        <row r="24">
          <cell r="J24">
            <v>957860</v>
          </cell>
        </row>
        <row r="31">
          <cell r="J31">
            <v>957860</v>
          </cell>
        </row>
      </sheetData>
      <sheetData sheetId="13">
        <row r="26">
          <cell r="J26">
            <v>478930</v>
          </cell>
        </row>
      </sheetData>
      <sheetData sheetId="14"/>
      <sheetData sheetId="15"/>
      <sheetData sheetId="16"/>
      <sheetData sheetId="17"/>
      <sheetData sheetId="18">
        <row r="12">
          <cell r="B12" t="str">
            <v>Period 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Staff Costs"/>
      <sheetName val="Supplies"/>
      <sheetName val="Exchange Rate"/>
      <sheetName val="Product Sales"/>
      <sheetName val="M&amp;E Costs"/>
      <sheetName val="FX"/>
    </sheetNames>
    <sheetDataSet>
      <sheetData sheetId="0"/>
      <sheetData sheetId="1"/>
      <sheetData sheetId="2"/>
      <sheetData sheetId="3">
        <row r="5">
          <cell r="B5">
            <v>84.77</v>
          </cell>
        </row>
      </sheetData>
      <sheetData sheetId="4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OVERHEAD"/>
      <sheetName val="STAFF"/>
      <sheetName val="MARKETING"/>
      <sheetName val="M&amp;E"/>
      <sheetName val="Exchange Rates"/>
    </sheetNames>
    <sheetDataSet>
      <sheetData sheetId="0"/>
      <sheetData sheetId="1"/>
      <sheetData sheetId="2"/>
      <sheetData sheetId="3"/>
      <sheetData sheetId="4"/>
      <sheetData sheetId="5">
        <row r="2">
          <cell r="B2">
            <v>85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Brianna Leon" id="{CFE4FA31-B8DA-4B96-8814-2DC353C07514}" userId="b8f104e56cd903c7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1:J24"/>
  <sheetViews>
    <sheetView showGridLines="0" topLeftCell="A2" zoomScale="75" zoomScaleNormal="75" workbookViewId="0">
      <selection activeCell="D28" sqref="D28"/>
    </sheetView>
  </sheetViews>
  <sheetFormatPr baseColWidth="10" defaultColWidth="10.6640625" defaultRowHeight="14" x14ac:dyDescent="0.15"/>
  <cols>
    <col min="1" max="1" width="2.6640625" style="1" customWidth="1"/>
    <col min="2" max="2" width="93.1640625" style="1" customWidth="1"/>
    <col min="3" max="3" width="13.6640625" style="1" customWidth="1"/>
    <col min="4" max="4" width="89.1640625" style="1" customWidth="1"/>
    <col min="5" max="5" width="57.5" style="1" customWidth="1"/>
    <col min="6" max="16384" width="10.6640625" style="1"/>
  </cols>
  <sheetData>
    <row r="1" spans="2:10" ht="25" customHeight="1" x14ac:dyDescent="0.3">
      <c r="B1" s="429" t="s">
        <v>326</v>
      </c>
      <c r="C1" s="429"/>
      <c r="D1" s="429"/>
      <c r="E1" s="429"/>
      <c r="F1" s="113"/>
      <c r="G1" s="113"/>
      <c r="H1" s="113"/>
      <c r="I1" s="113"/>
      <c r="J1" s="113"/>
    </row>
    <row r="2" spans="2:10" s="109" customFormat="1" ht="26" customHeight="1" x14ac:dyDescent="0.15">
      <c r="B2" s="428" t="s">
        <v>607</v>
      </c>
      <c r="C2" s="428"/>
      <c r="D2" s="428"/>
      <c r="E2" s="428"/>
      <c r="F2" s="112"/>
      <c r="G2" s="112"/>
      <c r="H2" s="112"/>
      <c r="I2" s="112"/>
      <c r="J2" s="112"/>
    </row>
    <row r="3" spans="2:10" s="109" customFormat="1" ht="14" customHeight="1" x14ac:dyDescent="0.2">
      <c r="B3" s="115"/>
      <c r="C3" s="115"/>
      <c r="D3" s="115"/>
    </row>
    <row r="4" spans="2:10" s="109" customFormat="1" ht="20" customHeight="1" x14ac:dyDescent="0.15">
      <c r="B4" s="3" t="s">
        <v>299</v>
      </c>
      <c r="C4" s="3"/>
      <c r="D4" s="4"/>
      <c r="E4" s="4"/>
    </row>
    <row r="5" spans="2:10" s="109" customFormat="1" ht="14" customHeight="1" x14ac:dyDescent="0.2">
      <c r="B5" s="115"/>
      <c r="C5" s="115"/>
      <c r="D5" s="115"/>
    </row>
    <row r="6" spans="2:10" s="110" customFormat="1" ht="36" customHeight="1" x14ac:dyDescent="0.15">
      <c r="B6" s="111" t="s">
        <v>300</v>
      </c>
      <c r="C6" s="112"/>
      <c r="D6" s="9" t="s">
        <v>301</v>
      </c>
    </row>
    <row r="7" spans="2:10" s="110" customFormat="1" x14ac:dyDescent="0.15">
      <c r="B7" s="112"/>
      <c r="C7" s="112"/>
    </row>
    <row r="8" spans="2:10" s="110" customFormat="1" ht="36" customHeight="1" x14ac:dyDescent="0.15">
      <c r="B8" s="111" t="s">
        <v>302</v>
      </c>
      <c r="C8" s="112"/>
      <c r="D8" s="9" t="s">
        <v>303</v>
      </c>
    </row>
    <row r="9" spans="2:10" s="110" customFormat="1" x14ac:dyDescent="0.15">
      <c r="B9" s="112"/>
      <c r="C9" s="112"/>
    </row>
    <row r="10" spans="2:10" s="110" customFormat="1" ht="36" customHeight="1" x14ac:dyDescent="0.15">
      <c r="B10" s="111" t="s">
        <v>325</v>
      </c>
      <c r="C10" s="112"/>
      <c r="D10" s="9" t="s">
        <v>304</v>
      </c>
    </row>
    <row r="11" spans="2:10" s="110" customFormat="1" x14ac:dyDescent="0.15">
      <c r="B11" s="112"/>
      <c r="C11" s="112"/>
    </row>
    <row r="12" spans="2:10" s="110" customFormat="1" ht="36" customHeight="1" x14ac:dyDescent="0.15">
      <c r="B12" s="111" t="s">
        <v>236</v>
      </c>
      <c r="C12" s="112"/>
      <c r="D12" s="399" t="s">
        <v>606</v>
      </c>
    </row>
    <row r="13" spans="2:10" s="110" customFormat="1" x14ac:dyDescent="0.15"/>
    <row r="14" spans="2:10" s="110" customFormat="1" ht="36" customHeight="1" x14ac:dyDescent="0.15">
      <c r="B14" s="111" t="s">
        <v>15</v>
      </c>
      <c r="C14" s="112"/>
      <c r="D14" s="9" t="s">
        <v>218</v>
      </c>
    </row>
    <row r="15" spans="2:10" s="110" customFormat="1" x14ac:dyDescent="0.15">
      <c r="B15" s="112"/>
      <c r="C15" s="112"/>
      <c r="D15" s="112"/>
    </row>
    <row r="16" spans="2:10" s="110" customFormat="1" ht="36" customHeight="1" x14ac:dyDescent="0.15">
      <c r="B16" s="111" t="s">
        <v>16</v>
      </c>
      <c r="C16" s="112"/>
      <c r="D16" s="9" t="s">
        <v>217</v>
      </c>
    </row>
    <row r="17" spans="2:5" s="110" customFormat="1" x14ac:dyDescent="0.15">
      <c r="B17" s="112"/>
      <c r="C17" s="112"/>
      <c r="D17" s="112"/>
      <c r="E17" s="112"/>
    </row>
    <row r="18" spans="2:5" x14ac:dyDescent="0.15">
      <c r="B18" s="3" t="s">
        <v>305</v>
      </c>
      <c r="C18" s="3"/>
      <c r="D18" s="4"/>
      <c r="E18" s="4"/>
    </row>
    <row r="19" spans="2:5" ht="20" x14ac:dyDescent="0.2">
      <c r="B19" s="116"/>
      <c r="C19" s="116"/>
      <c r="D19" s="117"/>
    </row>
    <row r="20" spans="2:5" ht="12" customHeight="1" x14ac:dyDescent="0.15">
      <c r="B20" s="2" t="s">
        <v>608</v>
      </c>
      <c r="C20" s="112" t="s">
        <v>231</v>
      </c>
      <c r="D20" s="2" t="s">
        <v>609</v>
      </c>
    </row>
    <row r="21" spans="2:5" ht="35" customHeight="1" x14ac:dyDescent="0.15">
      <c r="B21" s="409" t="s">
        <v>327</v>
      </c>
      <c r="C21" s="416"/>
      <c r="D21" s="417"/>
    </row>
    <row r="22" spans="2:5" ht="35" customHeight="1" x14ac:dyDescent="0.15">
      <c r="B22" s="410" t="s">
        <v>228</v>
      </c>
      <c r="C22" s="411"/>
      <c r="D22" s="418"/>
    </row>
    <row r="23" spans="2:5" ht="35" customHeight="1" x14ac:dyDescent="0.15">
      <c r="B23" s="410" t="s">
        <v>229</v>
      </c>
      <c r="C23" s="411"/>
      <c r="D23" s="418"/>
    </row>
    <row r="24" spans="2:5" ht="35" customHeight="1" x14ac:dyDescent="0.15">
      <c r="B24" s="412" t="s">
        <v>230</v>
      </c>
      <c r="C24" s="413"/>
      <c r="D24" s="419"/>
    </row>
  </sheetData>
  <mergeCells count="2">
    <mergeCell ref="B2:E2"/>
    <mergeCell ref="B1:E1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5A622F2-9BC3-8D47-9469-75FE9CCCA0CB}">
          <x14:formula1>
            <xm:f>'Data Validation'!$B$6:$B$201</xm:f>
          </x14:formula1>
          <xm:sqref>D14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showGridLines="0" workbookViewId="0">
      <selection sqref="A1:I1"/>
    </sheetView>
  </sheetViews>
  <sheetFormatPr baseColWidth="10" defaultColWidth="10.83203125" defaultRowHeight="15" x14ac:dyDescent="0.2"/>
  <cols>
    <col min="1" max="1" width="67.5" customWidth="1"/>
    <col min="2" max="4" width="13.83203125" customWidth="1"/>
    <col min="5" max="5" width="20.6640625" customWidth="1"/>
    <col min="6" max="6" width="24.1640625" customWidth="1"/>
    <col min="7" max="7" width="21.5" customWidth="1"/>
    <col min="8" max="8" width="13.33203125" customWidth="1"/>
    <col min="9" max="9" width="31.33203125" customWidth="1"/>
  </cols>
  <sheetData>
    <row r="1" spans="1:10" s="12" customFormat="1" ht="24" customHeight="1" x14ac:dyDescent="0.3">
      <c r="A1" s="429" t="s">
        <v>326</v>
      </c>
      <c r="B1" s="429"/>
      <c r="C1" s="429"/>
      <c r="D1" s="429"/>
      <c r="E1" s="429"/>
      <c r="F1" s="429"/>
      <c r="G1" s="429"/>
      <c r="H1" s="429"/>
      <c r="I1" s="429"/>
      <c r="J1" s="103"/>
    </row>
    <row r="2" spans="1:10" s="12" customFormat="1" ht="23.25" customHeight="1" x14ac:dyDescent="0.2">
      <c r="A2" s="448" t="s">
        <v>531</v>
      </c>
      <c r="B2" s="448"/>
      <c r="C2" s="448"/>
      <c r="D2" s="448"/>
      <c r="E2" s="448"/>
      <c r="F2" s="448"/>
      <c r="G2" s="448"/>
      <c r="H2" s="448"/>
      <c r="I2" s="448"/>
    </row>
    <row r="3" spans="1:10" s="12" customFormat="1" ht="27" customHeight="1" x14ac:dyDescent="0.2">
      <c r="A3" s="448"/>
      <c r="B3" s="448"/>
      <c r="C3" s="448"/>
      <c r="D3" s="448"/>
      <c r="E3" s="448"/>
      <c r="F3" s="448"/>
      <c r="G3" s="448"/>
      <c r="H3" s="448"/>
      <c r="I3" s="448"/>
    </row>
    <row r="4" spans="1:10" s="23" customFormat="1" ht="28" customHeight="1" x14ac:dyDescent="0.2">
      <c r="A4" s="21" t="s">
        <v>234</v>
      </c>
      <c r="B4" s="22"/>
      <c r="C4" s="22"/>
      <c r="D4" s="22"/>
      <c r="E4" s="22"/>
      <c r="F4" s="22"/>
      <c r="G4" s="22"/>
      <c r="H4" s="22"/>
      <c r="I4" s="22"/>
    </row>
    <row r="5" spans="1:10" s="12" customFormat="1" ht="33" customHeight="1" x14ac:dyDescent="0.2">
      <c r="A5" s="13" t="s">
        <v>220</v>
      </c>
      <c r="B5" s="57" t="s">
        <v>216</v>
      </c>
      <c r="C5" s="57" t="s">
        <v>5</v>
      </c>
      <c r="D5" s="57" t="s">
        <v>254</v>
      </c>
      <c r="E5" s="57" t="s">
        <v>251</v>
      </c>
      <c r="F5" s="57" t="s">
        <v>235</v>
      </c>
      <c r="G5" s="60" t="s">
        <v>259</v>
      </c>
      <c r="H5" s="446" t="s">
        <v>261</v>
      </c>
      <c r="I5" s="447"/>
    </row>
    <row r="6" spans="1:10" s="31" customFormat="1" ht="37" customHeight="1" x14ac:dyDescent="0.3">
      <c r="A6" s="42" t="s">
        <v>282</v>
      </c>
      <c r="B6" s="30"/>
      <c r="C6" s="81"/>
      <c r="D6" s="30"/>
      <c r="E6" s="30"/>
      <c r="F6" s="30"/>
      <c r="G6" s="85"/>
      <c r="H6" s="444"/>
      <c r="I6" s="445"/>
      <c r="J6" s="104"/>
    </row>
    <row r="7" spans="1:10" s="31" customFormat="1" ht="37" customHeight="1" x14ac:dyDescent="0.3">
      <c r="A7" s="40" t="s">
        <v>283</v>
      </c>
      <c r="B7" s="28"/>
      <c r="C7" s="27"/>
      <c r="D7" s="28"/>
      <c r="E7" s="28"/>
      <c r="F7" s="28"/>
      <c r="G7" s="86"/>
      <c r="H7" s="451"/>
      <c r="I7" s="452"/>
      <c r="J7" s="104"/>
    </row>
    <row r="8" spans="1:10" s="31" customFormat="1" ht="37" customHeight="1" x14ac:dyDescent="0.3">
      <c r="A8" s="40" t="s">
        <v>289</v>
      </c>
      <c r="B8" s="28"/>
      <c r="C8" s="27"/>
      <c r="D8" s="28"/>
      <c r="E8" s="28"/>
      <c r="F8" s="28"/>
      <c r="G8" s="86"/>
      <c r="H8" s="356"/>
      <c r="I8" s="357"/>
      <c r="J8" s="101"/>
    </row>
    <row r="9" spans="1:10" s="31" customFormat="1" ht="37" customHeight="1" x14ac:dyDescent="0.3">
      <c r="A9" s="40" t="s">
        <v>284</v>
      </c>
      <c r="B9" s="28"/>
      <c r="C9" s="28"/>
      <c r="D9" s="28"/>
      <c r="E9" s="28"/>
      <c r="F9" s="28"/>
      <c r="G9" s="86"/>
      <c r="H9" s="451"/>
      <c r="I9" s="452"/>
      <c r="J9" s="104"/>
    </row>
    <row r="10" spans="1:10" s="31" customFormat="1" ht="37" customHeight="1" x14ac:dyDescent="0.3">
      <c r="A10" s="40" t="s">
        <v>294</v>
      </c>
      <c r="B10" s="28"/>
      <c r="C10" s="28"/>
      <c r="D10" s="28"/>
      <c r="E10" s="28"/>
      <c r="F10" s="28"/>
      <c r="G10" s="86"/>
      <c r="H10" s="451"/>
      <c r="I10" s="452"/>
      <c r="J10" s="101"/>
    </row>
    <row r="11" spans="1:10" s="31" customFormat="1" ht="37" customHeight="1" x14ac:dyDescent="0.3">
      <c r="A11" s="40" t="s">
        <v>532</v>
      </c>
      <c r="B11" s="28"/>
      <c r="C11" s="28"/>
      <c r="D11" s="28"/>
      <c r="E11" s="28"/>
      <c r="F11" s="28"/>
      <c r="G11" s="86"/>
      <c r="H11" s="451"/>
      <c r="I11" s="452"/>
      <c r="J11" s="101"/>
    </row>
    <row r="12" spans="1:10" s="31" customFormat="1" ht="37" customHeight="1" x14ac:dyDescent="0.3">
      <c r="A12" s="41" t="s">
        <v>328</v>
      </c>
      <c r="B12" s="29"/>
      <c r="C12" s="32"/>
      <c r="D12" s="29"/>
      <c r="E12" s="29"/>
      <c r="F12" s="29"/>
      <c r="G12" s="87"/>
      <c r="H12" s="449"/>
      <c r="I12" s="450"/>
      <c r="J12" s="104"/>
    </row>
    <row r="13" spans="1:10" s="12" customFormat="1" x14ac:dyDescent="0.2">
      <c r="A13" s="24"/>
      <c r="B13" s="24"/>
      <c r="C13" s="24"/>
      <c r="D13" s="58"/>
      <c r="E13" s="58"/>
      <c r="F13" s="58"/>
      <c r="G13" s="58"/>
      <c r="H13" s="59"/>
      <c r="I13" s="67"/>
      <c r="J13" s="100"/>
    </row>
    <row r="14" spans="1:10" s="23" customFormat="1" ht="28" customHeight="1" x14ac:dyDescent="0.2">
      <c r="A14" s="51" t="s">
        <v>260</v>
      </c>
      <c r="B14" s="22"/>
      <c r="C14" s="22"/>
      <c r="D14" s="22"/>
      <c r="E14" s="22"/>
      <c r="F14" s="22"/>
      <c r="G14" s="22"/>
      <c r="H14" s="403"/>
      <c r="I14" s="404"/>
    </row>
    <row r="15" spans="1:10" s="12" customFormat="1" ht="33" customHeight="1" x14ac:dyDescent="0.2">
      <c r="A15" s="13" t="s">
        <v>220</v>
      </c>
      <c r="B15" s="241" t="s">
        <v>216</v>
      </c>
      <c r="C15" s="241" t="s">
        <v>5</v>
      </c>
      <c r="D15" s="241" t="s">
        <v>254</v>
      </c>
      <c r="E15" s="241" t="s">
        <v>251</v>
      </c>
      <c r="F15" s="241" t="s">
        <v>546</v>
      </c>
      <c r="G15" s="241" t="s">
        <v>259</v>
      </c>
      <c r="H15" s="456" t="s">
        <v>261</v>
      </c>
      <c r="I15" s="457"/>
    </row>
    <row r="16" spans="1:10" s="31" customFormat="1" ht="39" customHeight="1" x14ac:dyDescent="0.3">
      <c r="A16" s="405" t="s">
        <v>323</v>
      </c>
      <c r="B16" s="406"/>
      <c r="C16" s="407"/>
      <c r="D16" s="406"/>
      <c r="E16" s="406"/>
      <c r="F16" s="406"/>
      <c r="G16" s="408"/>
      <c r="H16" s="458"/>
      <c r="I16" s="459"/>
    </row>
    <row r="17" spans="1:9" s="31" customFormat="1" ht="39" customHeight="1" x14ac:dyDescent="0.3">
      <c r="A17" s="132" t="s">
        <v>287</v>
      </c>
      <c r="B17" s="28"/>
      <c r="C17" s="27"/>
      <c r="D17" s="28"/>
      <c r="E17" s="28"/>
      <c r="F17" s="358"/>
      <c r="G17" s="133"/>
      <c r="H17" s="451"/>
      <c r="I17" s="452"/>
    </row>
    <row r="18" spans="1:9" s="31" customFormat="1" ht="39" customHeight="1" x14ac:dyDescent="0.3">
      <c r="A18" s="132" t="s">
        <v>286</v>
      </c>
      <c r="B18" s="28"/>
      <c r="C18" s="27"/>
      <c r="D18" s="28"/>
      <c r="E18" s="28"/>
      <c r="F18" s="358"/>
      <c r="G18" s="133"/>
      <c r="H18" s="451"/>
      <c r="I18" s="452"/>
    </row>
    <row r="19" spans="1:9" s="31" customFormat="1" ht="39" customHeight="1" x14ac:dyDescent="0.3">
      <c r="A19" s="132" t="s">
        <v>288</v>
      </c>
      <c r="B19" s="28"/>
      <c r="C19" s="27"/>
      <c r="D19" s="28"/>
      <c r="E19" s="28"/>
      <c r="F19" s="358"/>
      <c r="G19" s="133"/>
      <c r="H19" s="451"/>
      <c r="I19" s="452"/>
    </row>
    <row r="20" spans="1:9" s="31" customFormat="1" ht="39" customHeight="1" x14ac:dyDescent="0.3">
      <c r="A20" s="136" t="s">
        <v>507</v>
      </c>
      <c r="B20" s="29"/>
      <c r="C20" s="29"/>
      <c r="D20" s="29"/>
      <c r="E20" s="29"/>
      <c r="F20" s="359"/>
      <c r="G20" s="134"/>
      <c r="H20" s="449"/>
      <c r="I20" s="450"/>
    </row>
    <row r="22" spans="1:9" s="23" customFormat="1" ht="28" customHeight="1" x14ac:dyDescent="0.2">
      <c r="A22" s="453" t="s">
        <v>258</v>
      </c>
      <c r="B22" s="453"/>
      <c r="C22" s="453"/>
      <c r="D22" s="453"/>
      <c r="E22" s="453"/>
      <c r="F22" s="453"/>
      <c r="G22" s="453"/>
      <c r="H22" s="66"/>
      <c r="I22" s="129"/>
    </row>
    <row r="23" spans="1:9" s="12" customFormat="1" ht="41.25" customHeight="1" x14ac:dyDescent="0.2">
      <c r="A23" s="13" t="s">
        <v>220</v>
      </c>
      <c r="B23" s="128" t="s">
        <v>216</v>
      </c>
      <c r="C23" s="128" t="s">
        <v>5</v>
      </c>
      <c r="D23" s="128" t="s">
        <v>254</v>
      </c>
      <c r="E23" s="128" t="s">
        <v>259</v>
      </c>
      <c r="F23" s="454" t="s">
        <v>261</v>
      </c>
      <c r="G23" s="454"/>
      <c r="H23" s="454"/>
      <c r="I23" s="455"/>
    </row>
    <row r="24" spans="1:9" s="12" customFormat="1" ht="24" customHeight="1" x14ac:dyDescent="0.2">
      <c r="A24" s="140" t="s">
        <v>282</v>
      </c>
      <c r="B24" s="90"/>
      <c r="C24" s="90"/>
      <c r="D24" s="90"/>
      <c r="E24" s="90"/>
      <c r="F24" s="430"/>
      <c r="G24" s="430"/>
      <c r="H24" s="430"/>
      <c r="I24" s="431"/>
    </row>
    <row r="25" spans="1:9" s="12" customFormat="1" ht="32.25" customHeight="1" x14ac:dyDescent="0.3">
      <c r="A25" s="42" t="s">
        <v>290</v>
      </c>
      <c r="B25" s="395"/>
      <c r="C25" s="30"/>
      <c r="D25" s="30"/>
      <c r="E25" s="396"/>
      <c r="F25" s="432"/>
      <c r="G25" s="432"/>
      <c r="H25" s="432"/>
      <c r="I25" s="433"/>
    </row>
    <row r="26" spans="1:9" s="12" customFormat="1" ht="32.25" customHeight="1" x14ac:dyDescent="0.3">
      <c r="A26" s="41" t="s">
        <v>291</v>
      </c>
      <c r="B26" s="397"/>
      <c r="C26" s="29"/>
      <c r="D26" s="29"/>
      <c r="E26" s="398"/>
      <c r="F26" s="434"/>
      <c r="G26" s="434"/>
      <c r="H26" s="434"/>
      <c r="I26" s="435"/>
    </row>
    <row r="27" spans="1:9" ht="24" customHeight="1" x14ac:dyDescent="0.2">
      <c r="A27" s="140" t="s">
        <v>283</v>
      </c>
      <c r="B27" s="90"/>
      <c r="C27" s="90"/>
      <c r="D27" s="90"/>
      <c r="E27" s="90"/>
      <c r="F27" s="430"/>
      <c r="G27" s="430"/>
      <c r="H27" s="430"/>
      <c r="I27" s="431"/>
    </row>
    <row r="28" spans="1:9" ht="34.5" customHeight="1" x14ac:dyDescent="0.3">
      <c r="A28" s="42" t="s">
        <v>306</v>
      </c>
      <c r="B28" s="395"/>
      <c r="C28" s="30"/>
      <c r="D28" s="30"/>
      <c r="E28" s="396"/>
      <c r="F28" s="432"/>
      <c r="G28" s="432"/>
      <c r="H28" s="432"/>
      <c r="I28" s="433"/>
    </row>
    <row r="29" spans="1:9" ht="31" customHeight="1" x14ac:dyDescent="0.3">
      <c r="A29" s="41" t="s">
        <v>307</v>
      </c>
      <c r="B29" s="397"/>
      <c r="C29" s="29"/>
      <c r="D29" s="29"/>
      <c r="E29" s="398"/>
      <c r="F29" s="434"/>
      <c r="G29" s="434"/>
      <c r="H29" s="434"/>
      <c r="I29" s="435"/>
    </row>
    <row r="30" spans="1:9" ht="24" customHeight="1" x14ac:dyDescent="0.2">
      <c r="A30" s="140" t="s">
        <v>289</v>
      </c>
      <c r="B30" s="90"/>
      <c r="C30" s="90"/>
      <c r="D30" s="90"/>
      <c r="E30" s="90"/>
      <c r="F30" s="430"/>
      <c r="G30" s="430"/>
      <c r="H30" s="430"/>
      <c r="I30" s="431"/>
    </row>
    <row r="31" spans="1:9" ht="31" customHeight="1" x14ac:dyDescent="0.3">
      <c r="A31" s="42" t="s">
        <v>308</v>
      </c>
      <c r="B31" s="395"/>
      <c r="C31" s="30"/>
      <c r="D31" s="30"/>
      <c r="E31" s="396"/>
      <c r="F31" s="432"/>
      <c r="G31" s="432"/>
      <c r="H31" s="432"/>
      <c r="I31" s="433"/>
    </row>
    <row r="32" spans="1:9" ht="31" customHeight="1" x14ac:dyDescent="0.3">
      <c r="A32" s="41" t="s">
        <v>309</v>
      </c>
      <c r="B32" s="397"/>
      <c r="C32" s="29"/>
      <c r="D32" s="29"/>
      <c r="E32" s="398"/>
      <c r="F32" s="434"/>
      <c r="G32" s="434"/>
      <c r="H32" s="434"/>
      <c r="I32" s="435"/>
    </row>
    <row r="33" spans="1:9" ht="21" customHeight="1" x14ac:dyDescent="0.2">
      <c r="A33" s="439" t="s">
        <v>284</v>
      </c>
      <c r="B33" s="440"/>
      <c r="C33" s="440"/>
      <c r="D33" s="440"/>
      <c r="E33" s="440"/>
      <c r="F33" s="440"/>
      <c r="G33" s="440"/>
      <c r="H33" s="440"/>
      <c r="I33" s="441"/>
    </row>
    <row r="34" spans="1:9" ht="35.25" customHeight="1" x14ac:dyDescent="0.3">
      <c r="A34" s="42" t="s">
        <v>310</v>
      </c>
      <c r="B34" s="395"/>
      <c r="C34" s="30"/>
      <c r="D34" s="30"/>
      <c r="E34" s="396"/>
      <c r="F34" s="432"/>
      <c r="G34" s="432"/>
      <c r="H34" s="432"/>
      <c r="I34" s="433"/>
    </row>
    <row r="35" spans="1:9" ht="38.25" customHeight="1" x14ac:dyDescent="0.3">
      <c r="A35" s="41" t="s">
        <v>311</v>
      </c>
      <c r="B35" s="397"/>
      <c r="C35" s="29"/>
      <c r="D35" s="29"/>
      <c r="E35" s="398"/>
      <c r="F35" s="434"/>
      <c r="G35" s="434"/>
      <c r="H35" s="434"/>
      <c r="I35" s="435"/>
    </row>
    <row r="36" spans="1:9" ht="19" customHeight="1" x14ac:dyDescent="0.3">
      <c r="A36" s="141" t="s">
        <v>294</v>
      </c>
      <c r="B36" s="142"/>
      <c r="C36" s="143"/>
      <c r="D36" s="143"/>
      <c r="E36" s="144"/>
      <c r="F36" s="442"/>
      <c r="G36" s="442"/>
      <c r="H36" s="442"/>
      <c r="I36" s="443"/>
    </row>
    <row r="37" spans="1:9" ht="38.25" customHeight="1" x14ac:dyDescent="0.3">
      <c r="A37" s="42" t="s">
        <v>312</v>
      </c>
      <c r="B37" s="395"/>
      <c r="C37" s="30"/>
      <c r="D37" s="30"/>
      <c r="E37" s="396"/>
      <c r="F37" s="432"/>
      <c r="G37" s="432"/>
      <c r="H37" s="432"/>
      <c r="I37" s="433"/>
    </row>
    <row r="38" spans="1:9" ht="38.25" customHeight="1" x14ac:dyDescent="0.3">
      <c r="A38" s="41" t="s">
        <v>313</v>
      </c>
      <c r="B38" s="397"/>
      <c r="C38" s="29"/>
      <c r="D38" s="29"/>
      <c r="E38" s="398"/>
      <c r="F38" s="434"/>
      <c r="G38" s="434"/>
      <c r="H38" s="434"/>
      <c r="I38" s="435"/>
    </row>
    <row r="39" spans="1:9" ht="19" customHeight="1" x14ac:dyDescent="0.2">
      <c r="A39" s="436" t="s">
        <v>285</v>
      </c>
      <c r="B39" s="437"/>
      <c r="C39" s="437"/>
      <c r="D39" s="437"/>
      <c r="E39" s="437"/>
      <c r="F39" s="437"/>
      <c r="G39" s="437"/>
      <c r="H39" s="437"/>
      <c r="I39" s="438"/>
    </row>
    <row r="40" spans="1:9" ht="31" customHeight="1" x14ac:dyDescent="0.3">
      <c r="A40" s="42" t="s">
        <v>292</v>
      </c>
      <c r="B40" s="395"/>
      <c r="C40" s="30"/>
      <c r="D40" s="30"/>
      <c r="E40" s="396"/>
      <c r="F40" s="432"/>
      <c r="G40" s="432"/>
      <c r="H40" s="432"/>
      <c r="I40" s="433"/>
    </row>
    <row r="41" spans="1:9" ht="31" customHeight="1" x14ac:dyDescent="0.3">
      <c r="A41" s="41" t="s">
        <v>293</v>
      </c>
      <c r="B41" s="397"/>
      <c r="C41" s="29"/>
      <c r="D41" s="29"/>
      <c r="E41" s="398"/>
      <c r="F41" s="434"/>
      <c r="G41" s="434"/>
      <c r="H41" s="434"/>
      <c r="I41" s="435"/>
    </row>
    <row r="42" spans="1:9" ht="21" customHeight="1" x14ac:dyDescent="0.2">
      <c r="A42" s="140" t="s">
        <v>328</v>
      </c>
      <c r="B42" s="90"/>
      <c r="C42" s="90"/>
      <c r="D42" s="90"/>
      <c r="E42" s="90"/>
      <c r="F42" s="430"/>
      <c r="G42" s="430"/>
      <c r="H42" s="430"/>
      <c r="I42" s="431"/>
    </row>
    <row r="43" spans="1:9" ht="31" customHeight="1" x14ac:dyDescent="0.3">
      <c r="A43" s="42" t="s">
        <v>333</v>
      </c>
      <c r="B43" s="395"/>
      <c r="C43" s="30"/>
      <c r="D43" s="30"/>
      <c r="E43" s="396"/>
      <c r="F43" s="432"/>
      <c r="G43" s="432"/>
      <c r="H43" s="432"/>
      <c r="I43" s="433"/>
    </row>
    <row r="44" spans="1:9" ht="31" customHeight="1" x14ac:dyDescent="0.3">
      <c r="A44" s="41" t="s">
        <v>334</v>
      </c>
      <c r="B44" s="397"/>
      <c r="C44" s="29"/>
      <c r="D44" s="29"/>
      <c r="E44" s="398"/>
      <c r="F44" s="434"/>
      <c r="G44" s="434"/>
      <c r="H44" s="434"/>
      <c r="I44" s="435"/>
    </row>
  </sheetData>
  <mergeCells count="38">
    <mergeCell ref="F31:I31"/>
    <mergeCell ref="F32:I32"/>
    <mergeCell ref="F34:I34"/>
    <mergeCell ref="F35:I35"/>
    <mergeCell ref="F26:I26"/>
    <mergeCell ref="F27:I27"/>
    <mergeCell ref="F28:I28"/>
    <mergeCell ref="F29:I29"/>
    <mergeCell ref="F30:I30"/>
    <mergeCell ref="A22:G22"/>
    <mergeCell ref="F23:I23"/>
    <mergeCell ref="F24:I24"/>
    <mergeCell ref="F25:I25"/>
    <mergeCell ref="H15:I15"/>
    <mergeCell ref="H16:I16"/>
    <mergeCell ref="H17:I17"/>
    <mergeCell ref="H18:I18"/>
    <mergeCell ref="H19:I19"/>
    <mergeCell ref="H20:I20"/>
    <mergeCell ref="A1:I1"/>
    <mergeCell ref="H6:I6"/>
    <mergeCell ref="H5:I5"/>
    <mergeCell ref="A2:I3"/>
    <mergeCell ref="H12:I12"/>
    <mergeCell ref="H7:I7"/>
    <mergeCell ref="H9:I9"/>
    <mergeCell ref="H10:I10"/>
    <mergeCell ref="H11:I11"/>
    <mergeCell ref="F42:I42"/>
    <mergeCell ref="F43:I43"/>
    <mergeCell ref="F44:I44"/>
    <mergeCell ref="A39:I39"/>
    <mergeCell ref="A33:I33"/>
    <mergeCell ref="F36:I36"/>
    <mergeCell ref="F37:I37"/>
    <mergeCell ref="F38:I38"/>
    <mergeCell ref="F40:I40"/>
    <mergeCell ref="F41:I4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'Data Validation'!$E$4:$E$5</xm:f>
          </x14:formula1>
          <xm:sqref>G6:G12 E25:E26 E28:E29 E31:E32 E34:E38 E40:E41 E43:E44 G16:G20</xm:sqref>
        </x14:dataValidation>
        <x14:dataValidation type="list" allowBlank="1" showInputMessage="1" showErrorMessage="1" xr:uid="{00000000-0002-0000-0100-000001000000}">
          <x14:formula1>
            <xm:f>'Data Validation'!$F$5:$F$159</xm:f>
          </x14:formula1>
          <xm:sqref>C6:C12 C16:C20 C25:C26 C28:C29 C31:C32 C34:C35 C37:C38 C40:C41 C43:C44</xm:sqref>
        </x14:dataValidation>
        <x14:dataValidation type="list" allowBlank="1" showInputMessage="1" showErrorMessage="1" xr:uid="{00000000-0002-0000-0100-000002000000}">
          <x14:formula1>
            <xm:f>'Data Validation'!$C$6:$C$8</xm:f>
          </x14:formula1>
          <xm:sqref>D25:D26 D16:D20 D43:D44 D40:D41 D31:D32 D34:D38 D28:D29</xm:sqref>
        </x14:dataValidation>
        <x14:dataValidation type="list" allowBlank="1" showInputMessage="1" showErrorMessage="1" xr:uid="{00000000-0002-0000-0100-000003000000}">
          <x14:formula1>
            <xm:f>'Data Validation'!$C$5:$C$8</xm:f>
          </x14:formula1>
          <xm:sqref>D6:D12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5"/>
  <sheetViews>
    <sheetView showGridLines="0" workbookViewId="0">
      <selection sqref="A1:I1"/>
    </sheetView>
  </sheetViews>
  <sheetFormatPr baseColWidth="10" defaultColWidth="10.83203125" defaultRowHeight="15" x14ac:dyDescent="0.2"/>
  <cols>
    <col min="1" max="1" width="41.5" customWidth="1"/>
    <col min="2" max="2" width="13.83203125" customWidth="1"/>
    <col min="3" max="3" width="19.6640625" customWidth="1"/>
    <col min="4" max="4" width="13.83203125" customWidth="1"/>
    <col min="5" max="5" width="15.1640625" customWidth="1"/>
    <col min="6" max="6" width="23" customWidth="1"/>
    <col min="7" max="7" width="23.1640625" customWidth="1"/>
    <col min="8" max="8" width="27.1640625" customWidth="1"/>
    <col min="9" max="9" width="37.1640625" customWidth="1"/>
    <col min="10" max="10" width="21" customWidth="1"/>
    <col min="11" max="11" width="83.83203125" customWidth="1"/>
  </cols>
  <sheetData>
    <row r="1" spans="1:15" s="12" customFormat="1" ht="24" customHeight="1" x14ac:dyDescent="0.3">
      <c r="A1" s="429" t="s">
        <v>326</v>
      </c>
      <c r="B1" s="429"/>
      <c r="C1" s="429"/>
      <c r="D1" s="429"/>
      <c r="E1" s="429"/>
      <c r="F1" s="429"/>
      <c r="G1" s="429"/>
      <c r="H1" s="429"/>
      <c r="I1" s="429"/>
    </row>
    <row r="2" spans="1:15" s="12" customFormat="1" ht="15" customHeight="1" x14ac:dyDescent="0.2">
      <c r="A2" s="448" t="s">
        <v>316</v>
      </c>
      <c r="B2" s="448"/>
      <c r="C2" s="448"/>
      <c r="D2" s="448"/>
      <c r="E2" s="448"/>
      <c r="F2" s="448"/>
      <c r="G2" s="448"/>
      <c r="H2" s="448"/>
      <c r="I2" s="448"/>
    </row>
    <row r="3" spans="1:15" s="12" customFormat="1" x14ac:dyDescent="0.2">
      <c r="A3" s="448"/>
      <c r="B3" s="448"/>
      <c r="C3" s="448"/>
      <c r="D3" s="448"/>
      <c r="E3" s="448"/>
      <c r="F3" s="448"/>
      <c r="G3" s="448"/>
      <c r="H3" s="448"/>
      <c r="I3" s="448"/>
    </row>
    <row r="4" spans="1:15" s="12" customFormat="1" x14ac:dyDescent="0.2">
      <c r="A4" s="24"/>
      <c r="B4" s="24"/>
      <c r="C4" s="24"/>
      <c r="D4" s="24"/>
      <c r="E4" s="24"/>
      <c r="F4" s="24"/>
      <c r="G4" s="24"/>
      <c r="H4" s="24"/>
      <c r="I4" s="24"/>
    </row>
    <row r="5" spans="1:15" s="23" customFormat="1" ht="28" customHeight="1" x14ac:dyDescent="0.2">
      <c r="A5" s="210" t="s">
        <v>234</v>
      </c>
      <c r="B5" s="211"/>
      <c r="C5" s="211"/>
      <c r="D5" s="211"/>
      <c r="E5" s="211"/>
      <c r="F5" s="212"/>
      <c r="G5" s="211"/>
      <c r="H5" s="211"/>
      <c r="I5" s="212"/>
    </row>
    <row r="6" spans="1:15" s="12" customFormat="1" ht="33" customHeight="1" x14ac:dyDescent="0.2">
      <c r="A6" s="88" t="s">
        <v>220</v>
      </c>
      <c r="B6" s="89" t="s">
        <v>216</v>
      </c>
      <c r="C6" s="89" t="s">
        <v>252</v>
      </c>
      <c r="D6" s="89" t="s">
        <v>5</v>
      </c>
      <c r="E6" s="89" t="s">
        <v>254</v>
      </c>
      <c r="F6" s="89" t="s">
        <v>251</v>
      </c>
      <c r="G6" s="89" t="s">
        <v>235</v>
      </c>
      <c r="H6" s="89" t="s">
        <v>259</v>
      </c>
      <c r="I6" s="225" t="s">
        <v>261</v>
      </c>
      <c r="J6" s="43"/>
      <c r="K6" s="5"/>
      <c r="L6" s="5"/>
      <c r="M6"/>
      <c r="N6"/>
      <c r="O6"/>
    </row>
    <row r="7" spans="1:15" s="12" customFormat="1" ht="36" customHeight="1" x14ac:dyDescent="0.3">
      <c r="A7" s="232" t="s">
        <v>253</v>
      </c>
      <c r="B7" s="154"/>
      <c r="C7" s="234"/>
      <c r="D7" s="154"/>
      <c r="E7" s="155"/>
      <c r="F7" s="234"/>
      <c r="G7" s="154"/>
      <c r="H7" s="156"/>
      <c r="I7" s="157"/>
      <c r="J7" s="38"/>
      <c r="K7"/>
      <c r="L7"/>
      <c r="M7"/>
      <c r="N7"/>
      <c r="O7"/>
    </row>
    <row r="8" spans="1:15" s="12" customFormat="1" ht="36" customHeight="1" x14ac:dyDescent="0.3">
      <c r="A8" s="235" t="s">
        <v>541</v>
      </c>
      <c r="B8" s="159"/>
      <c r="C8" s="237"/>
      <c r="D8" s="159"/>
      <c r="E8" s="160"/>
      <c r="F8" s="237"/>
      <c r="G8" s="159"/>
      <c r="H8" s="161"/>
      <c r="I8" s="162"/>
      <c r="J8" s="33"/>
      <c r="K8"/>
      <c r="L8"/>
      <c r="M8"/>
      <c r="N8"/>
      <c r="O8"/>
    </row>
    <row r="9" spans="1:15" s="12" customFormat="1" ht="36" customHeight="1" x14ac:dyDescent="0.3">
      <c r="A9" s="235" t="s">
        <v>317</v>
      </c>
      <c r="B9" s="159"/>
      <c r="C9" s="237"/>
      <c r="D9" s="159"/>
      <c r="E9" s="160"/>
      <c r="F9" s="237"/>
      <c r="G9" s="159"/>
      <c r="H9" s="161"/>
      <c r="I9" s="162"/>
      <c r="J9" s="38"/>
      <c r="K9"/>
      <c r="L9"/>
      <c r="M9"/>
      <c r="N9"/>
      <c r="O9"/>
    </row>
    <row r="10" spans="1:15" s="12" customFormat="1" ht="36" customHeight="1" x14ac:dyDescent="0.3">
      <c r="A10" s="235" t="s">
        <v>542</v>
      </c>
      <c r="B10" s="159"/>
      <c r="C10" s="237"/>
      <c r="D10" s="159"/>
      <c r="E10" s="160"/>
      <c r="F10" s="237"/>
      <c r="G10" s="159"/>
      <c r="H10" s="161"/>
      <c r="I10" s="162"/>
      <c r="J10" s="38"/>
      <c r="K10"/>
      <c r="L10"/>
      <c r="M10"/>
      <c r="N10"/>
      <c r="O10"/>
    </row>
    <row r="11" spans="1:15" s="12" customFormat="1" ht="36" customHeight="1" x14ac:dyDescent="0.3">
      <c r="A11" s="238" t="s">
        <v>328</v>
      </c>
      <c r="B11" s="164"/>
      <c r="C11" s="240"/>
      <c r="D11" s="164"/>
      <c r="E11" s="165"/>
      <c r="F11" s="240"/>
      <c r="G11" s="164"/>
      <c r="H11" s="166"/>
      <c r="I11" s="167"/>
      <c r="J11"/>
      <c r="K11"/>
      <c r="L11"/>
      <c r="M11"/>
      <c r="N11"/>
    </row>
    <row r="12" spans="1:15" s="25" customFormat="1" ht="32.25" customHeight="1" x14ac:dyDescent="0.2">
      <c r="A12" s="213"/>
      <c r="B12" s="12"/>
      <c r="C12" s="12"/>
      <c r="D12" s="12"/>
      <c r="E12" s="31"/>
      <c r="F12" s="12"/>
      <c r="G12" s="12"/>
      <c r="H12"/>
      <c r="I12"/>
      <c r="J12" s="44"/>
      <c r="K12" s="44"/>
      <c r="L12" s="44"/>
      <c r="M12" s="44"/>
    </row>
    <row r="13" spans="1:15" s="25" customFormat="1" ht="27" customHeight="1" x14ac:dyDescent="0.2">
      <c r="A13" s="466" t="s">
        <v>260</v>
      </c>
      <c r="B13" s="467"/>
      <c r="C13" s="467"/>
      <c r="D13" s="467"/>
      <c r="E13" s="214"/>
      <c r="F13" s="148"/>
      <c r="G13" s="148"/>
      <c r="H13" s="148"/>
      <c r="I13" s="215"/>
      <c r="J13" s="44"/>
      <c r="K13" s="44"/>
    </row>
    <row r="14" spans="1:15" s="25" customFormat="1" ht="33" customHeight="1" x14ac:dyDescent="0.2">
      <c r="A14" s="88" t="s">
        <v>220</v>
      </c>
      <c r="B14" s="89" t="s">
        <v>216</v>
      </c>
      <c r="C14" s="89" t="s">
        <v>252</v>
      </c>
      <c r="D14" s="89" t="s">
        <v>5</v>
      </c>
      <c r="E14" s="89" t="s">
        <v>254</v>
      </c>
      <c r="F14" s="89" t="s">
        <v>251</v>
      </c>
      <c r="G14" s="89" t="s">
        <v>546</v>
      </c>
      <c r="H14" s="89" t="s">
        <v>259</v>
      </c>
      <c r="I14" s="225" t="s">
        <v>261</v>
      </c>
      <c r="J14" s="44"/>
      <c r="K14" s="44"/>
    </row>
    <row r="15" spans="1:15" s="25" customFormat="1" ht="38" customHeight="1" x14ac:dyDescent="0.3">
      <c r="A15" s="232" t="s">
        <v>543</v>
      </c>
      <c r="B15" s="233"/>
      <c r="C15" s="233"/>
      <c r="D15" s="154"/>
      <c r="E15" s="155"/>
      <c r="F15" s="234"/>
      <c r="G15" s="234"/>
      <c r="H15" s="156"/>
      <c r="I15" s="242"/>
      <c r="J15" s="44"/>
      <c r="K15" s="44"/>
    </row>
    <row r="16" spans="1:15" s="25" customFormat="1" ht="38" customHeight="1" x14ac:dyDescent="0.3">
      <c r="A16" s="235" t="s">
        <v>262</v>
      </c>
      <c r="B16" s="236"/>
      <c r="C16" s="236"/>
      <c r="D16" s="159"/>
      <c r="E16" s="160"/>
      <c r="F16" s="237"/>
      <c r="G16" s="237"/>
      <c r="H16" s="161"/>
      <c r="I16" s="243"/>
      <c r="J16" s="44"/>
      <c r="K16" s="44"/>
    </row>
    <row r="17" spans="1:13" s="25" customFormat="1" ht="38" customHeight="1" x14ac:dyDescent="0.3">
      <c r="A17" s="235" t="s">
        <v>263</v>
      </c>
      <c r="B17" s="236"/>
      <c r="C17" s="236"/>
      <c r="D17" s="159"/>
      <c r="E17" s="160"/>
      <c r="F17" s="237"/>
      <c r="G17" s="237"/>
      <c r="H17" s="161"/>
      <c r="I17" s="243"/>
      <c r="J17" s="44"/>
      <c r="K17" s="44"/>
    </row>
    <row r="18" spans="1:13" s="12" customFormat="1" ht="38" customHeight="1" x14ac:dyDescent="0.3">
      <c r="A18" s="235" t="s">
        <v>544</v>
      </c>
      <c r="B18" s="236"/>
      <c r="C18" s="236"/>
      <c r="D18" s="159"/>
      <c r="E18" s="160"/>
      <c r="F18" s="237"/>
      <c r="G18" s="237"/>
      <c r="H18" s="161"/>
      <c r="I18" s="243"/>
      <c r="J18"/>
    </row>
    <row r="19" spans="1:13" s="12" customFormat="1" ht="38" customHeight="1" x14ac:dyDescent="0.3">
      <c r="A19" s="238" t="s">
        <v>508</v>
      </c>
      <c r="B19" s="239"/>
      <c r="C19" s="239"/>
      <c r="D19" s="164"/>
      <c r="E19" s="165"/>
      <c r="F19" s="240"/>
      <c r="G19" s="240"/>
      <c r="H19" s="166"/>
      <c r="I19" s="244"/>
      <c r="J19"/>
    </row>
    <row r="20" spans="1:13" s="25" customFormat="1" ht="32.25" customHeight="1" x14ac:dyDescent="0.2">
      <c r="A20" s="213"/>
      <c r="B20" s="12"/>
      <c r="C20" s="12"/>
      <c r="D20" s="12"/>
      <c r="E20" s="31"/>
      <c r="F20" s="12"/>
      <c r="G20" s="12"/>
      <c r="H20"/>
      <c r="I20"/>
      <c r="J20" s="44"/>
      <c r="K20" s="44"/>
      <c r="L20" s="44"/>
      <c r="M20" s="44"/>
    </row>
    <row r="21" spans="1:13" s="12" customFormat="1" ht="32.25" customHeight="1" x14ac:dyDescent="0.2">
      <c r="A21" s="468" t="s">
        <v>264</v>
      </c>
      <c r="B21" s="468"/>
      <c r="C21" s="468"/>
      <c r="D21" s="468"/>
      <c r="E21" s="207"/>
      <c r="F21" s="216"/>
      <c r="G21" s="207"/>
      <c r="H21" s="207"/>
      <c r="I21" s="207"/>
      <c r="J21"/>
      <c r="K21"/>
    </row>
    <row r="22" spans="1:13" s="12" customFormat="1" ht="32.25" customHeight="1" x14ac:dyDescent="0.2">
      <c r="A22" s="69" t="s">
        <v>220</v>
      </c>
      <c r="B22" s="70" t="s">
        <v>216</v>
      </c>
      <c r="C22" s="70" t="s">
        <v>252</v>
      </c>
      <c r="D22" s="70" t="s">
        <v>5</v>
      </c>
      <c r="E22" s="70" t="s">
        <v>254</v>
      </c>
      <c r="F22" s="70" t="s">
        <v>259</v>
      </c>
      <c r="G22" s="469" t="s">
        <v>261</v>
      </c>
      <c r="H22" s="469"/>
      <c r="I22" s="470"/>
      <c r="J22"/>
      <c r="K22"/>
    </row>
    <row r="23" spans="1:13" s="12" customFormat="1" ht="32.25" customHeight="1" x14ac:dyDescent="0.2">
      <c r="A23" s="223" t="s">
        <v>237</v>
      </c>
      <c r="B23" s="224"/>
      <c r="C23" s="224"/>
      <c r="D23" s="224"/>
      <c r="E23" s="224"/>
      <c r="F23" s="224"/>
      <c r="G23" s="471"/>
      <c r="H23" s="471"/>
      <c r="I23" s="472"/>
      <c r="J23"/>
      <c r="K23"/>
    </row>
    <row r="24" spans="1:13" s="12" customFormat="1" ht="32.25" customHeight="1" x14ac:dyDescent="0.3">
      <c r="A24" s="198" t="s">
        <v>266</v>
      </c>
      <c r="B24" s="364"/>
      <c r="C24" s="364"/>
      <c r="D24" s="365"/>
      <c r="E24" s="155"/>
      <c r="F24" s="366"/>
      <c r="G24" s="460"/>
      <c r="H24" s="461"/>
      <c r="I24" s="462"/>
      <c r="J24"/>
      <c r="K24"/>
    </row>
    <row r="25" spans="1:13" s="12" customFormat="1" ht="32.25" customHeight="1" x14ac:dyDescent="0.3">
      <c r="A25" s="204" t="s">
        <v>265</v>
      </c>
      <c r="B25" s="367"/>
      <c r="C25" s="367"/>
      <c r="D25" s="368"/>
      <c r="E25" s="165"/>
      <c r="F25" s="369"/>
      <c r="G25" s="463"/>
      <c r="H25" s="464"/>
      <c r="I25" s="465"/>
      <c r="J25"/>
      <c r="K25"/>
    </row>
    <row r="26" spans="1:13" s="12" customFormat="1" ht="32.25" customHeight="1" x14ac:dyDescent="0.2">
      <c r="A26" s="221" t="s">
        <v>267</v>
      </c>
      <c r="B26" s="222"/>
      <c r="C26" s="222"/>
      <c r="D26" s="222"/>
      <c r="E26" s="222"/>
      <c r="F26" s="222"/>
      <c r="G26" s="473"/>
      <c r="H26" s="473"/>
      <c r="I26" s="474"/>
      <c r="J26"/>
      <c r="K26"/>
    </row>
    <row r="27" spans="1:13" s="12" customFormat="1" ht="32.25" customHeight="1" x14ac:dyDescent="0.3">
      <c r="A27" s="198" t="s">
        <v>269</v>
      </c>
      <c r="B27" s="364"/>
      <c r="C27" s="364"/>
      <c r="D27" s="365"/>
      <c r="E27" s="155"/>
      <c r="F27" s="366"/>
      <c r="G27" s="460"/>
      <c r="H27" s="461"/>
      <c r="I27" s="462"/>
      <c r="J27"/>
      <c r="K27"/>
    </row>
    <row r="28" spans="1:13" s="12" customFormat="1" ht="32.25" customHeight="1" x14ac:dyDescent="0.3">
      <c r="A28" s="204" t="s">
        <v>268</v>
      </c>
      <c r="B28" s="367"/>
      <c r="C28" s="367"/>
      <c r="D28" s="368"/>
      <c r="E28" s="165"/>
      <c r="F28" s="369"/>
      <c r="G28" s="463"/>
      <c r="H28" s="464"/>
      <c r="I28" s="465"/>
      <c r="J28"/>
      <c r="K28"/>
    </row>
    <row r="29" spans="1:13" s="12" customFormat="1" ht="32.25" customHeight="1" x14ac:dyDescent="0.2">
      <c r="A29" s="221" t="s">
        <v>244</v>
      </c>
      <c r="B29" s="222"/>
      <c r="C29" s="222"/>
      <c r="D29" s="222"/>
      <c r="E29" s="222"/>
      <c r="F29" s="222"/>
      <c r="G29" s="473"/>
      <c r="H29" s="473"/>
      <c r="I29" s="474"/>
      <c r="J29"/>
      <c r="K29"/>
    </row>
    <row r="30" spans="1:13" s="12" customFormat="1" ht="32.25" customHeight="1" x14ac:dyDescent="0.3">
      <c r="A30" s="198" t="s">
        <v>271</v>
      </c>
      <c r="B30" s="364"/>
      <c r="C30" s="364"/>
      <c r="D30" s="365"/>
      <c r="E30" s="155"/>
      <c r="F30" s="366"/>
      <c r="G30" s="460"/>
      <c r="H30" s="461"/>
      <c r="I30" s="462"/>
      <c r="J30"/>
      <c r="K30"/>
    </row>
    <row r="31" spans="1:13" s="12" customFormat="1" ht="32.25" customHeight="1" x14ac:dyDescent="0.3">
      <c r="A31" s="204" t="s">
        <v>270</v>
      </c>
      <c r="B31" s="367"/>
      <c r="C31" s="367"/>
      <c r="D31" s="368"/>
      <c r="E31" s="165"/>
      <c r="F31" s="369"/>
      <c r="G31" s="463"/>
      <c r="H31" s="464"/>
      <c r="I31" s="465"/>
      <c r="J31"/>
      <c r="K31"/>
    </row>
    <row r="32" spans="1:13" s="12" customFormat="1" ht="32.25" customHeight="1" x14ac:dyDescent="0.2">
      <c r="A32" s="221" t="s">
        <v>542</v>
      </c>
      <c r="B32" s="222"/>
      <c r="C32" s="222"/>
      <c r="D32" s="222"/>
      <c r="E32" s="222"/>
      <c r="F32" s="222"/>
      <c r="G32" s="473"/>
      <c r="H32" s="473"/>
      <c r="I32" s="474"/>
      <c r="J32"/>
      <c r="K32"/>
    </row>
    <row r="33" spans="1:15" s="12" customFormat="1" ht="32.25" customHeight="1" x14ac:dyDescent="0.3">
      <c r="A33" s="198" t="s">
        <v>329</v>
      </c>
      <c r="B33" s="364"/>
      <c r="C33" s="364"/>
      <c r="D33" s="365"/>
      <c r="E33" s="155"/>
      <c r="F33" s="366"/>
      <c r="G33" s="460"/>
      <c r="H33" s="461"/>
      <c r="I33" s="462"/>
      <c r="J33"/>
    </row>
    <row r="34" spans="1:15" s="12" customFormat="1" ht="32.25" customHeight="1" x14ac:dyDescent="0.3">
      <c r="A34" s="204" t="s">
        <v>545</v>
      </c>
      <c r="B34" s="367"/>
      <c r="C34" s="367"/>
      <c r="D34" s="368"/>
      <c r="E34" s="165"/>
      <c r="F34" s="369"/>
      <c r="G34" s="463"/>
      <c r="H34" s="464"/>
      <c r="I34" s="465"/>
      <c r="J34"/>
    </row>
    <row r="35" spans="1:15" s="12" customFormat="1" ht="32.25" customHeight="1" x14ac:dyDescent="0.2">
      <c r="A35" s="221" t="s">
        <v>328</v>
      </c>
      <c r="B35" s="222"/>
      <c r="C35" s="222"/>
      <c r="D35" s="222"/>
      <c r="E35" s="222"/>
      <c r="F35" s="222"/>
      <c r="G35" s="473"/>
      <c r="H35" s="473"/>
      <c r="I35" s="474"/>
      <c r="J35" s="38"/>
      <c r="K35"/>
      <c r="L35"/>
      <c r="M35"/>
    </row>
    <row r="36" spans="1:15" s="12" customFormat="1" ht="32.25" customHeight="1" x14ac:dyDescent="0.3">
      <c r="A36" s="198" t="s">
        <v>333</v>
      </c>
      <c r="B36" s="364"/>
      <c r="C36" s="364"/>
      <c r="D36" s="365"/>
      <c r="E36" s="155"/>
      <c r="F36" s="366"/>
      <c r="G36" s="460"/>
      <c r="H36" s="461"/>
      <c r="I36" s="462"/>
      <c r="J36"/>
      <c r="K36"/>
      <c r="L36"/>
      <c r="M36"/>
    </row>
    <row r="37" spans="1:15" s="12" customFormat="1" ht="32.25" customHeight="1" x14ac:dyDescent="0.3">
      <c r="A37" s="204" t="s">
        <v>334</v>
      </c>
      <c r="B37" s="367"/>
      <c r="C37" s="367"/>
      <c r="D37" s="368"/>
      <c r="E37" s="165"/>
      <c r="F37" s="369"/>
      <c r="G37" s="463"/>
      <c r="H37" s="464"/>
      <c r="I37" s="465"/>
      <c r="J37"/>
      <c r="K37"/>
      <c r="L37"/>
      <c r="M37"/>
    </row>
    <row r="38" spans="1:15" s="25" customFormat="1" ht="32.25" customHeight="1" x14ac:dyDescent="0.2">
      <c r="A38" s="31"/>
      <c r="B38" s="12"/>
      <c r="C38" s="217"/>
      <c r="D38" s="12"/>
      <c r="E38" s="12"/>
      <c r="F38" s="12"/>
      <c r="G38" s="12"/>
      <c r="H38"/>
      <c r="I38"/>
      <c r="J38" s="44"/>
      <c r="K38" s="44"/>
      <c r="L38" s="44"/>
      <c r="M38" s="44"/>
      <c r="N38" s="44"/>
    </row>
    <row r="39" spans="1:15" s="25" customFormat="1" ht="32.25" customHeight="1" x14ac:dyDescent="0.2">
      <c r="A39" s="15" t="s">
        <v>335</v>
      </c>
      <c r="B39" s="15"/>
      <c r="C39" s="15"/>
      <c r="D39" s="15"/>
      <c r="E39" s="207"/>
      <c r="F39" s="216"/>
      <c r="G39" s="207"/>
      <c r="H39" s="207"/>
      <c r="I39" s="207"/>
      <c r="J39" s="44"/>
      <c r="K39" s="44"/>
      <c r="L39" s="44"/>
      <c r="M39" s="44"/>
      <c r="N39" s="44"/>
      <c r="O39" s="44"/>
    </row>
    <row r="40" spans="1:15" s="25" customFormat="1" ht="32.25" customHeight="1" x14ac:dyDescent="0.2">
      <c r="A40" s="218" t="s">
        <v>220</v>
      </c>
      <c r="B40" s="219" t="s">
        <v>216</v>
      </c>
      <c r="C40" s="219" t="s">
        <v>252</v>
      </c>
      <c r="D40" s="219" t="s">
        <v>5</v>
      </c>
      <c r="E40" s="219" t="s">
        <v>254</v>
      </c>
      <c r="F40" s="219" t="s">
        <v>251</v>
      </c>
      <c r="G40" s="219" t="s">
        <v>546</v>
      </c>
      <c r="H40" s="219" t="s">
        <v>259</v>
      </c>
      <c r="I40" s="220" t="s">
        <v>261</v>
      </c>
      <c r="J40" s="44"/>
      <c r="K40" s="44"/>
      <c r="L40" s="44"/>
      <c r="M40" s="44"/>
      <c r="N40" s="44"/>
      <c r="O40" s="44"/>
    </row>
    <row r="41" spans="1:15" s="25" customFormat="1" ht="32.25" customHeight="1" x14ac:dyDescent="0.3">
      <c r="A41" s="231" t="s">
        <v>547</v>
      </c>
      <c r="B41" s="361"/>
      <c r="C41" s="361"/>
      <c r="D41" s="360"/>
      <c r="E41" s="228"/>
      <c r="F41" s="361"/>
      <c r="G41" s="360"/>
      <c r="H41" s="362"/>
      <c r="I41" s="363"/>
      <c r="J41" s="44"/>
      <c r="K41" s="44"/>
      <c r="L41" s="44"/>
      <c r="M41" s="44"/>
      <c r="N41" s="44"/>
      <c r="O41" s="44"/>
    </row>
    <row r="42" spans="1:15" s="25" customFormat="1" ht="32.25" customHeight="1" x14ac:dyDescent="0.2">
      <c r="A42" s="31"/>
      <c r="B42" s="12"/>
      <c r="C42" s="217"/>
      <c r="D42" s="12"/>
      <c r="E42" s="12"/>
      <c r="F42" s="12"/>
      <c r="G42" s="12"/>
      <c r="H42"/>
      <c r="I42"/>
      <c r="J42" s="44"/>
      <c r="K42" s="44"/>
      <c r="L42" s="44"/>
      <c r="M42" s="44"/>
      <c r="N42" s="44"/>
    </row>
    <row r="43" spans="1:15" s="12" customFormat="1" ht="32.25" customHeight="1" x14ac:dyDescent="0.2">
      <c r="A43" s="468" t="s">
        <v>336</v>
      </c>
      <c r="B43" s="468"/>
      <c r="C43" s="468"/>
      <c r="D43" s="468"/>
      <c r="E43" s="207"/>
      <c r="F43" s="216"/>
      <c r="G43" s="207"/>
      <c r="H43" s="207"/>
      <c r="I43" s="207"/>
      <c r="J43"/>
      <c r="K43"/>
      <c r="L43"/>
    </row>
    <row r="44" spans="1:15" s="12" customFormat="1" ht="32" customHeight="1" x14ac:dyDescent="0.2">
      <c r="A44" s="218" t="s">
        <v>220</v>
      </c>
      <c r="B44" s="219" t="s">
        <v>216</v>
      </c>
      <c r="C44" s="219" t="s">
        <v>252</v>
      </c>
      <c r="D44" s="219" t="s">
        <v>5</v>
      </c>
      <c r="E44" s="219" t="s">
        <v>254</v>
      </c>
      <c r="F44" s="219" t="s">
        <v>251</v>
      </c>
      <c r="G44" s="219" t="s">
        <v>546</v>
      </c>
      <c r="H44" s="219" t="s">
        <v>259</v>
      </c>
      <c r="I44" s="220" t="s">
        <v>261</v>
      </c>
      <c r="J44"/>
      <c r="K44"/>
    </row>
    <row r="45" spans="1:15" s="12" customFormat="1" ht="32" customHeight="1" x14ac:dyDescent="0.3">
      <c r="A45" s="226" t="s">
        <v>500</v>
      </c>
      <c r="B45" s="227"/>
      <c r="C45" s="360"/>
      <c r="D45" s="227"/>
      <c r="E45" s="228"/>
      <c r="F45" s="227"/>
      <c r="G45" s="360"/>
      <c r="H45" s="229"/>
      <c r="I45" s="230"/>
      <c r="J45"/>
      <c r="K45"/>
    </row>
  </sheetData>
  <mergeCells count="21">
    <mergeCell ref="G26:I26"/>
    <mergeCell ref="G27:I27"/>
    <mergeCell ref="G28:I28"/>
    <mergeCell ref="G29:I29"/>
    <mergeCell ref="G30:I30"/>
    <mergeCell ref="A43:D43"/>
    <mergeCell ref="G31:I31"/>
    <mergeCell ref="G32:I32"/>
    <mergeCell ref="G33:I33"/>
    <mergeCell ref="G34:I34"/>
    <mergeCell ref="G35:I35"/>
    <mergeCell ref="G36:I36"/>
    <mergeCell ref="G37:I37"/>
    <mergeCell ref="A1:I1"/>
    <mergeCell ref="A2:I3"/>
    <mergeCell ref="G24:I24"/>
    <mergeCell ref="G25:I25"/>
    <mergeCell ref="A13:D13"/>
    <mergeCell ref="A21:D21"/>
    <mergeCell ref="G22:I22"/>
    <mergeCell ref="G23:I23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3BBE03E-DFFC-6C48-BA80-480AEA1FD4BA}">
          <x14:formula1>
            <xm:f>'Data Validation'!$C$6:$C$8</xm:f>
          </x14:formula1>
          <xm:sqref>E7:E11 E15:E19 E24:E25 E27:E28 E30:E31 E33:E34 E36:E37 E41 E45</xm:sqref>
        </x14:dataValidation>
        <x14:dataValidation type="list" allowBlank="1" showInputMessage="1" showErrorMessage="1" xr:uid="{161D080A-DF27-8C42-B0E3-9014A680A5EA}">
          <x14:formula1>
            <xm:f>'Data Validation'!$F$5:$F$159</xm:f>
          </x14:formula1>
          <xm:sqref>D7:D11 D45 D41 D36:D37 D33:D34 D30:D31 D27:D28 D24:D25 D15:D19</xm:sqref>
        </x14:dataValidation>
        <x14:dataValidation type="list" allowBlank="1" showInputMessage="1" showErrorMessage="1" xr:uid="{CC9B7416-4CDE-0F4F-A477-9AA73ED01B14}">
          <x14:formula1>
            <xm:f>'Data Validation'!$E$4:$E$5</xm:f>
          </x14:formula1>
          <xm:sqref>H7:H11 H15:H19 F24:F25 F27:F28 F30:F31 F33:F34 F36:F37 H41 H45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6"/>
  <sheetViews>
    <sheetView showGridLines="0" workbookViewId="0">
      <selection sqref="A1:F1"/>
    </sheetView>
  </sheetViews>
  <sheetFormatPr baseColWidth="10" defaultColWidth="10.83203125" defaultRowHeight="15" x14ac:dyDescent="0.2"/>
  <cols>
    <col min="1" max="1" width="75.6640625" customWidth="1"/>
    <col min="2" max="2" width="18.83203125" customWidth="1"/>
    <col min="3" max="3" width="21.1640625" customWidth="1"/>
    <col min="4" max="4" width="13.33203125" customWidth="1"/>
    <col min="5" max="5" width="22.1640625" customWidth="1"/>
    <col min="6" max="6" width="61.33203125" customWidth="1"/>
    <col min="7" max="7" width="12" customWidth="1"/>
    <col min="8" max="8" width="12.83203125" customWidth="1"/>
  </cols>
  <sheetData>
    <row r="1" spans="1:10" s="12" customFormat="1" ht="24" customHeight="1" x14ac:dyDescent="0.3">
      <c r="A1" s="429" t="s">
        <v>326</v>
      </c>
      <c r="B1" s="429"/>
      <c r="C1" s="429"/>
      <c r="D1" s="429"/>
      <c r="E1" s="429"/>
      <c r="F1" s="429"/>
      <c r="G1" s="113"/>
      <c r="H1" s="113"/>
      <c r="I1" s="113"/>
      <c r="J1" s="113"/>
    </row>
    <row r="2" spans="1:10" s="12" customFormat="1" ht="15" customHeight="1" x14ac:dyDescent="0.2">
      <c r="A2" s="475" t="s">
        <v>314</v>
      </c>
      <c r="B2" s="475"/>
      <c r="C2" s="475"/>
      <c r="D2" s="475"/>
      <c r="E2" s="475"/>
      <c r="F2" s="475"/>
      <c r="G2" s="114"/>
      <c r="H2" s="114"/>
    </row>
    <row r="3" spans="1:10" s="12" customFormat="1" ht="15" customHeight="1" x14ac:dyDescent="0.2"/>
    <row r="4" spans="1:10" ht="17" x14ac:dyDescent="0.2">
      <c r="A4" s="15" t="s">
        <v>337</v>
      </c>
      <c r="B4" s="16"/>
      <c r="C4" s="16"/>
      <c r="D4" s="207"/>
      <c r="E4" s="16"/>
      <c r="F4" s="16"/>
      <c r="G4" s="39"/>
      <c r="H4" s="39"/>
      <c r="I4" s="39"/>
    </row>
    <row r="5" spans="1:10" ht="37" customHeight="1" x14ac:dyDescent="0.2">
      <c r="A5" s="13" t="s">
        <v>220</v>
      </c>
      <c r="B5" s="65" t="s">
        <v>233</v>
      </c>
      <c r="C5" s="14" t="s">
        <v>5</v>
      </c>
      <c r="D5" s="34" t="s">
        <v>254</v>
      </c>
      <c r="E5" s="62" t="s">
        <v>259</v>
      </c>
      <c r="F5" s="35" t="s">
        <v>261</v>
      </c>
    </row>
    <row r="6" spans="1:10" ht="32.25" customHeight="1" x14ac:dyDescent="0.3">
      <c r="A6" s="92" t="s">
        <v>295</v>
      </c>
      <c r="B6" s="93"/>
      <c r="C6" s="79"/>
      <c r="D6" s="30"/>
      <c r="E6" s="85"/>
      <c r="F6" s="370"/>
      <c r="G6" s="107"/>
      <c r="H6" s="5"/>
      <c r="I6" s="5"/>
    </row>
    <row r="7" spans="1:10" ht="32.25" customHeight="1" x14ac:dyDescent="0.3">
      <c r="A7" s="94" t="s">
        <v>296</v>
      </c>
      <c r="B7" s="54"/>
      <c r="C7" s="76"/>
      <c r="D7" s="28"/>
      <c r="E7" s="86"/>
      <c r="F7" s="371"/>
      <c r="G7" s="107"/>
      <c r="H7" s="5"/>
      <c r="I7" s="5"/>
    </row>
    <row r="8" spans="1:10" ht="32.25" customHeight="1" x14ac:dyDescent="0.3">
      <c r="A8" s="94" t="s">
        <v>297</v>
      </c>
      <c r="B8" s="54"/>
      <c r="C8" s="76"/>
      <c r="D8" s="28"/>
      <c r="E8" s="86"/>
      <c r="F8" s="371"/>
      <c r="G8" s="5"/>
      <c r="H8" s="5"/>
      <c r="I8" s="5"/>
    </row>
    <row r="9" spans="1:10" ht="32.25" customHeight="1" x14ac:dyDescent="0.3">
      <c r="A9" s="105" t="s">
        <v>324</v>
      </c>
      <c r="B9" s="54"/>
      <c r="C9" s="55"/>
      <c r="D9" s="53"/>
      <c r="E9" s="106"/>
      <c r="F9" s="371"/>
      <c r="G9" s="5"/>
      <c r="H9" s="5"/>
      <c r="I9" s="5"/>
    </row>
    <row r="10" spans="1:10" ht="32.25" customHeight="1" x14ac:dyDescent="0.3">
      <c r="A10" s="95" t="s">
        <v>509</v>
      </c>
      <c r="B10" s="32"/>
      <c r="C10" s="77"/>
      <c r="D10" s="29"/>
      <c r="E10" s="87"/>
      <c r="F10" s="372"/>
    </row>
    <row r="11" spans="1:10" x14ac:dyDescent="0.2">
      <c r="H11" s="38"/>
    </row>
    <row r="12" spans="1:10" ht="17" x14ac:dyDescent="0.2">
      <c r="A12" s="15" t="s">
        <v>338</v>
      </c>
      <c r="B12" s="16"/>
      <c r="C12" s="16"/>
      <c r="D12" s="207"/>
      <c r="E12" s="16"/>
      <c r="F12" s="16"/>
      <c r="H12" s="38"/>
    </row>
    <row r="13" spans="1:10" ht="32" x14ac:dyDescent="0.2">
      <c r="A13" s="19" t="s">
        <v>220</v>
      </c>
      <c r="B13" s="56" t="s">
        <v>233</v>
      </c>
      <c r="C13" s="56" t="s">
        <v>5</v>
      </c>
      <c r="D13" s="49" t="s">
        <v>254</v>
      </c>
      <c r="E13" s="120" t="s">
        <v>259</v>
      </c>
      <c r="F13" s="119" t="s">
        <v>261</v>
      </c>
      <c r="H13" s="38"/>
    </row>
    <row r="14" spans="1:10" ht="39" customHeight="1" x14ac:dyDescent="0.3">
      <c r="A14" s="135" t="s">
        <v>339</v>
      </c>
      <c r="B14" s="130"/>
      <c r="C14" s="79"/>
      <c r="D14" s="30"/>
      <c r="E14" s="131"/>
      <c r="F14" s="373"/>
      <c r="H14" s="38"/>
    </row>
    <row r="15" spans="1:10" ht="39" customHeight="1" x14ac:dyDescent="0.3">
      <c r="A15" s="136" t="s">
        <v>537</v>
      </c>
      <c r="B15" s="32"/>
      <c r="C15" s="77"/>
      <c r="D15" s="29"/>
      <c r="E15" s="134"/>
      <c r="F15" s="72"/>
      <c r="H15" s="38"/>
    </row>
    <row r="16" spans="1:10" x14ac:dyDescent="0.2">
      <c r="H16" s="38"/>
    </row>
    <row r="17" spans="1:8" ht="17" x14ac:dyDescent="0.2">
      <c r="A17" s="45" t="s">
        <v>520</v>
      </c>
      <c r="B17" s="46"/>
      <c r="C17" s="46"/>
      <c r="D17" s="208"/>
      <c r="E17" s="46"/>
      <c r="F17" s="46"/>
      <c r="G17" s="38"/>
      <c r="H17" s="38"/>
    </row>
    <row r="18" spans="1:8" ht="29.25" customHeight="1" x14ac:dyDescent="0.2">
      <c r="A18" s="48" t="s">
        <v>220</v>
      </c>
      <c r="B18" s="49" t="s">
        <v>233</v>
      </c>
      <c r="C18" s="50" t="s">
        <v>5</v>
      </c>
      <c r="D18" s="49" t="s">
        <v>254</v>
      </c>
      <c r="E18" s="64" t="s">
        <v>259</v>
      </c>
      <c r="F18" s="75" t="s">
        <v>261</v>
      </c>
      <c r="G18" s="38"/>
    </row>
    <row r="19" spans="1:8" ht="39" customHeight="1" x14ac:dyDescent="0.3">
      <c r="A19" s="42" t="s">
        <v>330</v>
      </c>
      <c r="B19" s="209"/>
      <c r="C19" s="79"/>
      <c r="D19" s="30"/>
      <c r="E19" s="131"/>
      <c r="F19" s="374"/>
      <c r="G19" s="38"/>
    </row>
    <row r="20" spans="1:8" ht="39" customHeight="1" x14ac:dyDescent="0.3">
      <c r="A20" s="132" t="s">
        <v>256</v>
      </c>
      <c r="B20" s="27"/>
      <c r="C20" s="76"/>
      <c r="D20" s="28"/>
      <c r="E20" s="133"/>
      <c r="F20" s="375"/>
      <c r="G20" s="38"/>
    </row>
    <row r="21" spans="1:8" ht="39" customHeight="1" x14ac:dyDescent="0.3">
      <c r="A21" s="41" t="s">
        <v>510</v>
      </c>
      <c r="B21" s="32"/>
      <c r="C21" s="77"/>
      <c r="D21" s="29"/>
      <c r="E21" s="134"/>
      <c r="F21" s="376"/>
      <c r="G21" s="38"/>
    </row>
    <row r="22" spans="1:8" x14ac:dyDescent="0.2">
      <c r="H22" s="38"/>
    </row>
    <row r="23" spans="1:8" ht="17" x14ac:dyDescent="0.2">
      <c r="A23" s="15" t="s">
        <v>341</v>
      </c>
      <c r="B23" s="16"/>
      <c r="C23" s="16"/>
      <c r="D23" s="207"/>
      <c r="E23" s="16"/>
      <c r="F23" s="16"/>
      <c r="H23" s="38"/>
    </row>
    <row r="24" spans="1:8" ht="17" x14ac:dyDescent="0.2">
      <c r="A24" s="186" t="s">
        <v>525</v>
      </c>
      <c r="B24" s="187"/>
      <c r="C24" s="187"/>
      <c r="D24" s="188"/>
      <c r="E24" s="187"/>
      <c r="F24" s="189"/>
      <c r="H24" s="38"/>
    </row>
    <row r="25" spans="1:8" ht="32" x14ac:dyDescent="0.2">
      <c r="A25" s="181" t="s">
        <v>220</v>
      </c>
      <c r="B25" s="182" t="s">
        <v>275</v>
      </c>
      <c r="C25" s="182" t="s">
        <v>5</v>
      </c>
      <c r="D25" s="183" t="s">
        <v>254</v>
      </c>
      <c r="E25" s="184" t="s">
        <v>259</v>
      </c>
      <c r="F25" s="185" t="s">
        <v>261</v>
      </c>
      <c r="H25" s="38"/>
    </row>
    <row r="26" spans="1:8" ht="37" customHeight="1" x14ac:dyDescent="0.3">
      <c r="A26" s="137" t="s">
        <v>282</v>
      </c>
      <c r="B26" s="30"/>
      <c r="C26" s="30"/>
      <c r="D26" s="30"/>
      <c r="E26" s="392"/>
      <c r="F26" s="373"/>
      <c r="H26" s="38"/>
    </row>
    <row r="27" spans="1:8" ht="37" customHeight="1" x14ac:dyDescent="0.3">
      <c r="A27" s="40" t="s">
        <v>283</v>
      </c>
      <c r="B27" s="28"/>
      <c r="C27" s="28"/>
      <c r="D27" s="28"/>
      <c r="E27" s="393"/>
      <c r="F27" s="375"/>
      <c r="H27" s="38"/>
    </row>
    <row r="28" spans="1:8" ht="37" customHeight="1" x14ac:dyDescent="0.3">
      <c r="A28" s="40" t="s">
        <v>517</v>
      </c>
      <c r="B28" s="28"/>
      <c r="C28" s="28"/>
      <c r="D28" s="28"/>
      <c r="E28" s="393"/>
      <c r="F28" s="375"/>
      <c r="H28" s="38"/>
    </row>
    <row r="29" spans="1:8" ht="37" customHeight="1" x14ac:dyDescent="0.3">
      <c r="A29" s="40" t="s">
        <v>284</v>
      </c>
      <c r="B29" s="28"/>
      <c r="C29" s="28"/>
      <c r="D29" s="28"/>
      <c r="E29" s="393"/>
      <c r="F29" s="375"/>
      <c r="H29" s="38"/>
    </row>
    <row r="30" spans="1:8" ht="37" customHeight="1" x14ac:dyDescent="0.3">
      <c r="A30" s="138" t="s">
        <v>342</v>
      </c>
      <c r="B30" s="28"/>
      <c r="C30" s="28"/>
      <c r="D30" s="28"/>
      <c r="E30" s="393"/>
      <c r="F30" s="375"/>
      <c r="H30" s="38"/>
    </row>
    <row r="31" spans="1:8" ht="37" customHeight="1" x14ac:dyDescent="0.3">
      <c r="A31" s="138" t="s">
        <v>518</v>
      </c>
      <c r="B31" s="28"/>
      <c r="C31" s="28"/>
      <c r="D31" s="28"/>
      <c r="E31" s="393"/>
      <c r="F31" s="375"/>
      <c r="H31" s="38"/>
    </row>
    <row r="32" spans="1:8" ht="37" customHeight="1" x14ac:dyDescent="0.3">
      <c r="A32" s="138" t="s">
        <v>536</v>
      </c>
      <c r="B32" s="28"/>
      <c r="C32" s="28"/>
      <c r="D32" s="28"/>
      <c r="E32" s="393"/>
      <c r="F32" s="375"/>
      <c r="H32" s="38"/>
    </row>
    <row r="33" spans="1:8" ht="37" customHeight="1" x14ac:dyDescent="0.3">
      <c r="A33" s="139" t="s">
        <v>533</v>
      </c>
      <c r="B33" s="29"/>
      <c r="C33" s="29"/>
      <c r="D33" s="29"/>
      <c r="E33" s="394"/>
      <c r="F33" s="372"/>
      <c r="H33" s="38"/>
    </row>
    <row r="34" spans="1:8" x14ac:dyDescent="0.2">
      <c r="H34" s="38"/>
    </row>
    <row r="35" spans="1:8" ht="17" x14ac:dyDescent="0.2">
      <c r="A35" s="15" t="s">
        <v>521</v>
      </c>
      <c r="B35" s="16"/>
      <c r="C35" s="16"/>
      <c r="D35" s="207"/>
      <c r="E35" s="16"/>
      <c r="F35" s="16"/>
      <c r="G35" s="38"/>
      <c r="H35" s="38"/>
    </row>
    <row r="36" spans="1:8" ht="33" customHeight="1" x14ac:dyDescent="0.2">
      <c r="A36" s="19" t="s">
        <v>220</v>
      </c>
      <c r="B36" s="20" t="s">
        <v>275</v>
      </c>
      <c r="C36" s="20" t="s">
        <v>5</v>
      </c>
      <c r="D36" s="49" t="s">
        <v>254</v>
      </c>
      <c r="E36" s="63" t="s">
        <v>259</v>
      </c>
      <c r="F36" s="75" t="s">
        <v>261</v>
      </c>
      <c r="G36" s="43"/>
    </row>
    <row r="37" spans="1:8" ht="37" customHeight="1" x14ac:dyDescent="0.3">
      <c r="A37" s="83" t="s">
        <v>255</v>
      </c>
      <c r="B37" s="30"/>
      <c r="C37" s="30"/>
      <c r="D37" s="30"/>
      <c r="E37" s="388"/>
      <c r="F37" s="389"/>
      <c r="G37" s="38"/>
    </row>
    <row r="38" spans="1:8" ht="37" customHeight="1" x14ac:dyDescent="0.3">
      <c r="A38" s="83" t="s">
        <v>7</v>
      </c>
      <c r="B38" s="53"/>
      <c r="C38" s="37"/>
      <c r="D38" s="28"/>
      <c r="E38" s="390"/>
      <c r="F38" s="391"/>
    </row>
    <row r="39" spans="1:8" ht="37" customHeight="1" x14ac:dyDescent="0.3">
      <c r="A39" s="83" t="s">
        <v>276</v>
      </c>
      <c r="B39" s="53"/>
      <c r="C39" s="53"/>
      <c r="D39" s="28"/>
      <c r="E39" s="390"/>
      <c r="F39" s="391"/>
    </row>
    <row r="40" spans="1:8" ht="37" customHeight="1" x14ac:dyDescent="0.3">
      <c r="A40" s="83" t="s">
        <v>298</v>
      </c>
      <c r="B40" s="53"/>
      <c r="C40" s="53"/>
      <c r="D40" s="28"/>
      <c r="E40" s="390"/>
      <c r="F40" s="391"/>
      <c r="G40" s="108"/>
    </row>
    <row r="41" spans="1:8" ht="37" customHeight="1" x14ac:dyDescent="0.3">
      <c r="A41" s="83" t="s">
        <v>277</v>
      </c>
      <c r="B41" s="53"/>
      <c r="C41" s="53"/>
      <c r="D41" s="28"/>
      <c r="E41" s="390"/>
      <c r="F41" s="391"/>
      <c r="G41" s="38"/>
    </row>
    <row r="42" spans="1:8" ht="37" customHeight="1" x14ac:dyDescent="0.3">
      <c r="A42" s="83" t="s">
        <v>281</v>
      </c>
      <c r="B42" s="53"/>
      <c r="C42" s="53"/>
      <c r="D42" s="28"/>
      <c r="E42" s="390"/>
      <c r="F42" s="391"/>
    </row>
    <row r="43" spans="1:8" ht="37" customHeight="1" x14ac:dyDescent="0.3">
      <c r="A43" s="102" t="s">
        <v>511</v>
      </c>
      <c r="B43" s="29"/>
      <c r="C43" s="29"/>
      <c r="D43" s="29"/>
      <c r="E43" s="378"/>
      <c r="F43" s="379"/>
      <c r="G43" s="38"/>
    </row>
    <row r="44" spans="1:8" x14ac:dyDescent="0.2">
      <c r="H44" s="38"/>
    </row>
    <row r="45" spans="1:8" ht="17" x14ac:dyDescent="0.2">
      <c r="A45" s="15" t="s">
        <v>522</v>
      </c>
      <c r="B45" s="16"/>
      <c r="C45" s="16"/>
      <c r="D45" s="207"/>
      <c r="E45" s="16"/>
      <c r="F45" s="16"/>
      <c r="G45" s="38"/>
      <c r="H45" s="38"/>
    </row>
    <row r="46" spans="1:8" s="180" customFormat="1" ht="17" x14ac:dyDescent="0.2">
      <c r="A46" s="476" t="s">
        <v>524</v>
      </c>
      <c r="B46" s="477"/>
      <c r="C46" s="477"/>
      <c r="D46" s="477"/>
      <c r="E46" s="477"/>
      <c r="F46" s="478"/>
      <c r="G46" s="179"/>
      <c r="H46" s="179"/>
    </row>
    <row r="47" spans="1:8" ht="33" customHeight="1" x14ac:dyDescent="0.2">
      <c r="A47" s="181" t="s">
        <v>220</v>
      </c>
      <c r="B47" s="182" t="s">
        <v>275</v>
      </c>
      <c r="C47" s="182" t="s">
        <v>5</v>
      </c>
      <c r="D47" s="183" t="s">
        <v>254</v>
      </c>
      <c r="E47" s="184" t="s">
        <v>259</v>
      </c>
      <c r="F47" s="185" t="s">
        <v>261</v>
      </c>
      <c r="G47" s="43"/>
    </row>
    <row r="48" spans="1:8" ht="37" customHeight="1" x14ac:dyDescent="0.3">
      <c r="A48" s="153" t="s">
        <v>515</v>
      </c>
      <c r="B48" s="155"/>
      <c r="C48" s="155"/>
      <c r="D48" s="155"/>
      <c r="E48" s="380"/>
      <c r="F48" s="381"/>
    </row>
    <row r="49" spans="1:7" ht="37" customHeight="1" x14ac:dyDescent="0.3">
      <c r="A49" s="168" t="s">
        <v>538</v>
      </c>
      <c r="B49" s="169"/>
      <c r="C49" s="169"/>
      <c r="D49" s="169"/>
      <c r="E49" s="382"/>
      <c r="F49" s="383"/>
    </row>
    <row r="50" spans="1:7" ht="37" customHeight="1" x14ac:dyDescent="0.3">
      <c r="A50" s="168" t="s">
        <v>519</v>
      </c>
      <c r="B50" s="169"/>
      <c r="C50" s="169"/>
      <c r="D50" s="169"/>
      <c r="E50" s="382"/>
      <c r="F50" s="383"/>
    </row>
    <row r="51" spans="1:7" ht="37" customHeight="1" x14ac:dyDescent="0.3">
      <c r="A51" s="158" t="s">
        <v>516</v>
      </c>
      <c r="B51" s="160"/>
      <c r="C51" s="160"/>
      <c r="D51" s="160"/>
      <c r="E51" s="384"/>
      <c r="F51" s="385"/>
    </row>
    <row r="52" spans="1:7" ht="37" customHeight="1" x14ac:dyDescent="0.3">
      <c r="A52" s="163" t="s">
        <v>512</v>
      </c>
      <c r="B52" s="165"/>
      <c r="C52" s="165"/>
      <c r="D52" s="165"/>
      <c r="E52" s="386"/>
      <c r="F52" s="387"/>
      <c r="G52" s="33"/>
    </row>
    <row r="54" spans="1:7" ht="17" x14ac:dyDescent="0.2">
      <c r="A54" s="15" t="s">
        <v>523</v>
      </c>
      <c r="B54" s="16"/>
      <c r="C54" s="16"/>
      <c r="D54" s="207"/>
      <c r="E54" s="16"/>
      <c r="F54" s="16"/>
    </row>
    <row r="55" spans="1:7" ht="32" x14ac:dyDescent="0.2">
      <c r="A55" s="19" t="s">
        <v>220</v>
      </c>
      <c r="B55" s="56" t="s">
        <v>275</v>
      </c>
      <c r="C55" s="56" t="s">
        <v>5</v>
      </c>
      <c r="D55" s="49" t="s">
        <v>254</v>
      </c>
      <c r="E55" s="152" t="s">
        <v>259</v>
      </c>
      <c r="F55" s="151" t="s">
        <v>261</v>
      </c>
    </row>
    <row r="56" spans="1:7" ht="36" customHeight="1" x14ac:dyDescent="0.3">
      <c r="A56" s="102" t="s">
        <v>535</v>
      </c>
      <c r="B56" s="29"/>
      <c r="C56" s="29"/>
      <c r="D56" s="29"/>
      <c r="E56" s="378"/>
      <c r="F56" s="379"/>
    </row>
  </sheetData>
  <mergeCells count="3">
    <mergeCell ref="A1:F1"/>
    <mergeCell ref="A2:F2"/>
    <mergeCell ref="A46:F46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'Data Validation'!$E$4:$E$5</xm:f>
          </x14:formula1>
          <xm:sqref>E6:E10 E37:E43 E19:E21 E14:E15 E26:E33 E48:E52 E56</xm:sqref>
        </x14:dataValidation>
        <x14:dataValidation type="list" allowBlank="1" showInputMessage="1" showErrorMessage="1" xr:uid="{00000000-0002-0000-0300-000001000000}">
          <x14:formula1>
            <xm:f>'Data Validation'!$F$5:$F$159</xm:f>
          </x14:formula1>
          <xm:sqref>C6:C10 C56 C48:C52 C14:C15 C19:C21 C37:C43 C26:C33</xm:sqref>
        </x14:dataValidation>
        <x14:dataValidation type="list" allowBlank="1" showInputMessage="1" showErrorMessage="1" xr:uid="{00000000-0002-0000-0300-000002000000}">
          <x14:formula1>
            <xm:f>'Data Validation'!$C$6:$C$8</xm:f>
          </x14:formula1>
          <xm:sqref>D6:D10 D26:D33 D14:D15 D19:D21 D37:D43 D48:D52 D56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FD0C0-1FE0-EE43-8DAC-5E970BA58D52}">
  <dimension ref="A1:K51"/>
  <sheetViews>
    <sheetView showGridLines="0" workbookViewId="0">
      <selection sqref="A1:G1"/>
    </sheetView>
  </sheetViews>
  <sheetFormatPr baseColWidth="10" defaultColWidth="10.83203125" defaultRowHeight="15" x14ac:dyDescent="0.2"/>
  <cols>
    <col min="1" max="1" width="47.83203125" bestFit="1" customWidth="1"/>
    <col min="2" max="3" width="21.1640625" customWidth="1"/>
    <col min="4" max="4" width="13.33203125" customWidth="1"/>
    <col min="5" max="5" width="14.33203125" customWidth="1"/>
    <col min="6" max="6" width="24.6640625" customWidth="1"/>
    <col min="7" max="7" width="51.33203125" customWidth="1"/>
    <col min="8" max="8" width="9.33203125" customWidth="1"/>
    <col min="9" max="9" width="33.5" customWidth="1"/>
  </cols>
  <sheetData>
    <row r="1" spans="1:11" s="12" customFormat="1" ht="24" customHeight="1" x14ac:dyDescent="0.3">
      <c r="A1" s="429" t="s">
        <v>326</v>
      </c>
      <c r="B1" s="429"/>
      <c r="C1" s="429"/>
      <c r="D1" s="429"/>
      <c r="E1" s="429"/>
      <c r="F1" s="429"/>
      <c r="G1" s="429"/>
      <c r="H1" s="170"/>
    </row>
    <row r="2" spans="1:11" s="12" customFormat="1" ht="15" customHeight="1" x14ac:dyDescent="0.2">
      <c r="A2" s="475" t="s">
        <v>315</v>
      </c>
      <c r="B2" s="475"/>
      <c r="C2" s="475"/>
      <c r="D2" s="475"/>
      <c r="E2" s="475"/>
      <c r="F2" s="475"/>
      <c r="G2" s="475"/>
      <c r="H2" s="177"/>
    </row>
    <row r="3" spans="1:11" s="12" customFormat="1" ht="15" customHeight="1" x14ac:dyDescent="0.2"/>
    <row r="4" spans="1:11" ht="17" x14ac:dyDescent="0.2">
      <c r="A4" s="15" t="s">
        <v>337</v>
      </c>
      <c r="B4" s="16"/>
      <c r="C4" s="16"/>
      <c r="D4" s="26"/>
      <c r="E4" s="26"/>
      <c r="F4" s="16"/>
      <c r="G4" s="16"/>
      <c r="H4" s="39"/>
      <c r="I4" s="39"/>
      <c r="J4" s="39"/>
    </row>
    <row r="5" spans="1:11" ht="31" customHeight="1" x14ac:dyDescent="0.2">
      <c r="A5" s="13" t="s">
        <v>220</v>
      </c>
      <c r="B5" s="171" t="s">
        <v>233</v>
      </c>
      <c r="C5" s="171" t="s">
        <v>252</v>
      </c>
      <c r="D5" s="171" t="s">
        <v>5</v>
      </c>
      <c r="E5" s="34" t="s">
        <v>254</v>
      </c>
      <c r="F5" s="62" t="s">
        <v>259</v>
      </c>
      <c r="G5" s="172" t="s">
        <v>261</v>
      </c>
    </row>
    <row r="6" spans="1:11" ht="31" customHeight="1" x14ac:dyDescent="0.3">
      <c r="A6" s="84" t="s">
        <v>278</v>
      </c>
      <c r="B6" s="96"/>
      <c r="C6" s="96"/>
      <c r="D6" s="96"/>
      <c r="E6" s="30"/>
      <c r="F6" s="85"/>
      <c r="G6" s="98"/>
      <c r="H6" s="39"/>
      <c r="I6" s="5"/>
      <c r="J6" s="5"/>
      <c r="K6" s="5"/>
    </row>
    <row r="7" spans="1:11" ht="31" customHeight="1" x14ac:dyDescent="0.3">
      <c r="A7" s="82" t="s">
        <v>279</v>
      </c>
      <c r="B7" s="55"/>
      <c r="C7" s="55"/>
      <c r="D7" s="55"/>
      <c r="E7" s="28"/>
      <c r="F7" s="86"/>
      <c r="G7" s="68"/>
      <c r="H7" s="38"/>
    </row>
    <row r="8" spans="1:11" ht="31" customHeight="1" x14ac:dyDescent="0.3">
      <c r="A8" s="102" t="s">
        <v>513</v>
      </c>
      <c r="B8" s="77"/>
      <c r="C8" s="77"/>
      <c r="D8" s="77"/>
      <c r="E8" s="29"/>
      <c r="F8" s="87"/>
      <c r="G8" s="72"/>
    </row>
    <row r="9" spans="1:11" x14ac:dyDescent="0.2">
      <c r="I9" s="38"/>
    </row>
    <row r="10" spans="1:11" ht="17" x14ac:dyDescent="0.2">
      <c r="A10" s="45" t="s">
        <v>526</v>
      </c>
      <c r="B10" s="176"/>
      <c r="C10" s="176"/>
      <c r="D10" s="176"/>
      <c r="E10" s="47"/>
      <c r="F10" s="176"/>
      <c r="G10" s="176"/>
      <c r="H10" s="38"/>
      <c r="I10" s="38"/>
    </row>
    <row r="11" spans="1:11" ht="31" customHeight="1" x14ac:dyDescent="0.2">
      <c r="A11" s="13" t="s">
        <v>220</v>
      </c>
      <c r="B11" s="171" t="s">
        <v>233</v>
      </c>
      <c r="C11" s="61" t="s">
        <v>252</v>
      </c>
      <c r="D11" s="171" t="s">
        <v>5</v>
      </c>
      <c r="E11" s="171" t="s">
        <v>254</v>
      </c>
      <c r="F11" s="34" t="s">
        <v>259</v>
      </c>
      <c r="G11" s="172" t="s">
        <v>261</v>
      </c>
    </row>
    <row r="12" spans="1:11" ht="38" customHeight="1" x14ac:dyDescent="0.3">
      <c r="A12" s="99" t="s">
        <v>343</v>
      </c>
      <c r="B12" s="96"/>
      <c r="C12" s="96"/>
      <c r="D12" s="96"/>
      <c r="E12" s="30"/>
      <c r="F12" s="85"/>
      <c r="G12" s="173"/>
      <c r="H12" s="38"/>
    </row>
    <row r="13" spans="1:11" ht="38" customHeight="1" x14ac:dyDescent="0.3">
      <c r="A13" s="52" t="s">
        <v>344</v>
      </c>
      <c r="B13" s="55"/>
      <c r="C13" s="55"/>
      <c r="D13" s="55"/>
      <c r="E13" s="28"/>
      <c r="F13" s="86"/>
      <c r="G13" s="97"/>
      <c r="H13" s="38"/>
    </row>
    <row r="14" spans="1:11" ht="38" customHeight="1" x14ac:dyDescent="0.3">
      <c r="A14" s="41" t="s">
        <v>514</v>
      </c>
      <c r="B14" s="77"/>
      <c r="C14" s="77"/>
      <c r="D14" s="77"/>
      <c r="E14" s="29"/>
      <c r="F14" s="87"/>
      <c r="G14" s="174"/>
      <c r="H14" s="38"/>
    </row>
    <row r="16" spans="1:11" ht="17" x14ac:dyDescent="0.2">
      <c r="A16" s="146" t="s">
        <v>506</v>
      </c>
      <c r="B16" s="147"/>
      <c r="C16" s="147"/>
      <c r="D16" s="147"/>
      <c r="E16" s="148"/>
      <c r="F16" s="147"/>
      <c r="G16" s="149"/>
    </row>
    <row r="17" spans="1:8" ht="32" x14ac:dyDescent="0.2">
      <c r="A17" s="121" t="s">
        <v>220</v>
      </c>
      <c r="B17" s="122" t="s">
        <v>233</v>
      </c>
      <c r="C17" s="123" t="s">
        <v>252</v>
      </c>
      <c r="D17" s="124" t="s">
        <v>5</v>
      </c>
      <c r="E17" s="89" t="s">
        <v>254</v>
      </c>
      <c r="F17" s="122" t="s">
        <v>259</v>
      </c>
      <c r="G17" s="150" t="s">
        <v>261</v>
      </c>
    </row>
    <row r="18" spans="1:8" ht="37" customHeight="1" x14ac:dyDescent="0.3">
      <c r="A18" s="125" t="s">
        <v>505</v>
      </c>
      <c r="B18" s="126"/>
      <c r="C18" s="126"/>
      <c r="D18" s="126"/>
      <c r="E18" s="91"/>
      <c r="F18" s="127"/>
      <c r="G18" s="145"/>
    </row>
    <row r="20" spans="1:8" ht="17" x14ac:dyDescent="0.2">
      <c r="A20" s="15" t="s">
        <v>341</v>
      </c>
      <c r="B20" s="16"/>
      <c r="C20" s="16"/>
      <c r="D20" s="26"/>
      <c r="E20" s="16"/>
      <c r="F20" s="16"/>
      <c r="G20" s="36"/>
    </row>
    <row r="21" spans="1:8" ht="17" x14ac:dyDescent="0.2">
      <c r="A21" s="480" t="s">
        <v>525</v>
      </c>
      <c r="B21" s="481"/>
      <c r="C21" s="481"/>
      <c r="D21" s="481"/>
      <c r="E21" s="481"/>
      <c r="F21" s="481"/>
      <c r="G21" s="481"/>
    </row>
    <row r="22" spans="1:8" ht="32" x14ac:dyDescent="0.2">
      <c r="A22" s="19" t="s">
        <v>220</v>
      </c>
      <c r="B22" s="56" t="s">
        <v>233</v>
      </c>
      <c r="C22" s="175" t="s">
        <v>252</v>
      </c>
      <c r="D22" s="56" t="s">
        <v>5</v>
      </c>
      <c r="E22" s="49" t="s">
        <v>254</v>
      </c>
      <c r="F22" s="175" t="s">
        <v>259</v>
      </c>
      <c r="G22" s="172" t="s">
        <v>261</v>
      </c>
    </row>
    <row r="23" spans="1:8" ht="36" customHeight="1" x14ac:dyDescent="0.3">
      <c r="A23" s="190" t="s">
        <v>267</v>
      </c>
      <c r="B23" s="154"/>
      <c r="C23" s="154"/>
      <c r="D23" s="154"/>
      <c r="E23" s="155"/>
      <c r="F23" s="156"/>
      <c r="G23" s="157"/>
    </row>
    <row r="24" spans="1:8" ht="36" customHeight="1" x14ac:dyDescent="0.3">
      <c r="A24" s="191" t="s">
        <v>237</v>
      </c>
      <c r="B24" s="159"/>
      <c r="C24" s="159"/>
      <c r="D24" s="159"/>
      <c r="E24" s="160"/>
      <c r="F24" s="161"/>
      <c r="G24" s="162"/>
    </row>
    <row r="25" spans="1:8" ht="36" customHeight="1" x14ac:dyDescent="0.2">
      <c r="A25" s="192" t="s">
        <v>244</v>
      </c>
      <c r="B25" s="193"/>
      <c r="C25" s="193"/>
      <c r="D25" s="193"/>
      <c r="E25" s="193"/>
      <c r="F25" s="193"/>
      <c r="G25" s="194"/>
    </row>
    <row r="26" spans="1:8" ht="36" customHeight="1" x14ac:dyDescent="0.2">
      <c r="A26" s="192" t="s">
        <v>527</v>
      </c>
      <c r="B26" s="193"/>
      <c r="C26" s="193"/>
      <c r="D26" s="193"/>
      <c r="E26" s="193"/>
      <c r="F26" s="193"/>
      <c r="G26" s="194"/>
    </row>
    <row r="27" spans="1:8" ht="36" customHeight="1" x14ac:dyDescent="0.2">
      <c r="A27" s="192" t="s">
        <v>533</v>
      </c>
      <c r="B27" s="193"/>
      <c r="C27" s="193"/>
      <c r="D27" s="193"/>
      <c r="E27" s="193"/>
      <c r="F27" s="193"/>
      <c r="G27" s="194"/>
    </row>
    <row r="28" spans="1:8" ht="36" customHeight="1" x14ac:dyDescent="0.2">
      <c r="A28" s="195" t="s">
        <v>518</v>
      </c>
      <c r="B28" s="196"/>
      <c r="C28" s="196"/>
      <c r="D28" s="196"/>
      <c r="E28" s="196"/>
      <c r="F28" s="196"/>
      <c r="G28" s="197"/>
    </row>
    <row r="30" spans="1:8" ht="17" x14ac:dyDescent="0.2">
      <c r="A30" s="15" t="s">
        <v>521</v>
      </c>
      <c r="B30" s="16"/>
      <c r="C30" s="16"/>
      <c r="D30" s="26"/>
      <c r="E30" s="16"/>
      <c r="F30" s="16"/>
      <c r="G30" s="36"/>
      <c r="H30" s="38"/>
    </row>
    <row r="31" spans="1:8" ht="33" customHeight="1" x14ac:dyDescent="0.2">
      <c r="A31" s="19" t="s">
        <v>220</v>
      </c>
      <c r="B31" s="56" t="s">
        <v>233</v>
      </c>
      <c r="C31" s="175" t="s">
        <v>252</v>
      </c>
      <c r="D31" s="56" t="s">
        <v>5</v>
      </c>
      <c r="E31" s="49" t="s">
        <v>254</v>
      </c>
      <c r="F31" s="175" t="s">
        <v>259</v>
      </c>
      <c r="G31" s="172" t="s">
        <v>261</v>
      </c>
    </row>
    <row r="32" spans="1:8" ht="38" customHeight="1" x14ac:dyDescent="0.3">
      <c r="A32" s="52" t="s">
        <v>280</v>
      </c>
      <c r="B32" s="55"/>
      <c r="C32" s="55"/>
      <c r="D32" s="55"/>
      <c r="E32" s="28"/>
      <c r="F32" s="86"/>
      <c r="G32" s="97"/>
      <c r="H32" s="38"/>
    </row>
    <row r="33" spans="1:8" ht="38" customHeight="1" x14ac:dyDescent="0.3">
      <c r="A33" s="52" t="s">
        <v>257</v>
      </c>
      <c r="B33" s="55"/>
      <c r="C33" s="55"/>
      <c r="D33" s="55"/>
      <c r="E33" s="28"/>
      <c r="F33" s="86"/>
      <c r="G33" s="97"/>
    </row>
    <row r="34" spans="1:8" ht="38" customHeight="1" x14ac:dyDescent="0.3">
      <c r="A34" s="52" t="s">
        <v>331</v>
      </c>
      <c r="B34" s="55"/>
      <c r="C34" s="55"/>
      <c r="D34" s="55"/>
      <c r="E34" s="53"/>
      <c r="F34" s="106"/>
      <c r="G34" s="118"/>
    </row>
    <row r="35" spans="1:8" ht="38" customHeight="1" x14ac:dyDescent="0.3">
      <c r="A35" s="41" t="s">
        <v>534</v>
      </c>
      <c r="B35" s="77"/>
      <c r="C35" s="77"/>
      <c r="D35" s="77"/>
      <c r="E35" s="29"/>
      <c r="F35" s="87"/>
      <c r="G35" s="174"/>
    </row>
    <row r="37" spans="1:8" ht="17" x14ac:dyDescent="0.2">
      <c r="A37" s="15" t="s">
        <v>522</v>
      </c>
      <c r="B37" s="16"/>
      <c r="C37" s="16"/>
      <c r="D37" s="26"/>
      <c r="E37" s="16"/>
      <c r="F37" s="16"/>
      <c r="G37" s="36"/>
    </row>
    <row r="38" spans="1:8" ht="17" x14ac:dyDescent="0.2">
      <c r="A38" s="480" t="s">
        <v>524</v>
      </c>
      <c r="B38" s="481"/>
      <c r="C38" s="481"/>
      <c r="D38" s="481"/>
      <c r="E38" s="481"/>
      <c r="F38" s="481"/>
      <c r="G38" s="481"/>
    </row>
    <row r="39" spans="1:8" ht="33" customHeight="1" x14ac:dyDescent="0.2">
      <c r="A39" s="13" t="s">
        <v>220</v>
      </c>
      <c r="B39" s="171" t="s">
        <v>233</v>
      </c>
      <c r="C39" s="171" t="s">
        <v>252</v>
      </c>
      <c r="D39" s="171" t="s">
        <v>5</v>
      </c>
      <c r="E39" s="171" t="s">
        <v>254</v>
      </c>
      <c r="F39" s="171" t="s">
        <v>259</v>
      </c>
      <c r="G39" s="71" t="s">
        <v>261</v>
      </c>
      <c r="H39" s="44"/>
    </row>
    <row r="40" spans="1:8" ht="37" customHeight="1" x14ac:dyDescent="0.3">
      <c r="A40" s="42" t="s">
        <v>272</v>
      </c>
      <c r="B40" s="178"/>
      <c r="C40" s="79"/>
      <c r="D40" s="96"/>
      <c r="E40" s="30"/>
      <c r="F40" s="85"/>
      <c r="G40" s="80"/>
    </row>
    <row r="41" spans="1:8" ht="37" customHeight="1" x14ac:dyDescent="0.3">
      <c r="A41" s="40" t="s">
        <v>248</v>
      </c>
      <c r="B41" s="27"/>
      <c r="C41" s="76"/>
      <c r="D41" s="55"/>
      <c r="E41" s="28"/>
      <c r="F41" s="86"/>
      <c r="G41" s="78"/>
    </row>
    <row r="42" spans="1:8" ht="37" customHeight="1" x14ac:dyDescent="0.3">
      <c r="A42" s="40" t="s">
        <v>273</v>
      </c>
      <c r="B42" s="27"/>
      <c r="C42" s="76"/>
      <c r="D42" s="55"/>
      <c r="E42" s="28"/>
      <c r="F42" s="86"/>
      <c r="G42" s="78"/>
    </row>
    <row r="43" spans="1:8" ht="37" customHeight="1" x14ac:dyDescent="0.3">
      <c r="A43" s="40" t="s">
        <v>528</v>
      </c>
      <c r="B43" s="27"/>
      <c r="C43" s="76"/>
      <c r="D43" s="55"/>
      <c r="E43" s="28"/>
      <c r="F43" s="86"/>
      <c r="G43" s="78"/>
    </row>
    <row r="44" spans="1:8" ht="37" customHeight="1" x14ac:dyDescent="0.3">
      <c r="A44" s="40" t="s">
        <v>274</v>
      </c>
      <c r="B44" s="27"/>
      <c r="C44" s="76"/>
      <c r="D44" s="55"/>
      <c r="E44" s="28"/>
      <c r="F44" s="86"/>
      <c r="G44" s="78"/>
    </row>
    <row r="45" spans="1:8" ht="37" customHeight="1" x14ac:dyDescent="0.3">
      <c r="A45" s="41" t="s">
        <v>512</v>
      </c>
      <c r="B45" s="32"/>
      <c r="C45" s="77"/>
      <c r="D45" s="77"/>
      <c r="E45" s="29"/>
      <c r="F45" s="87"/>
      <c r="G45" s="72"/>
      <c r="H45" s="38"/>
    </row>
    <row r="47" spans="1:8" ht="22" customHeight="1" x14ac:dyDescent="0.2">
      <c r="A47" s="479" t="s">
        <v>530</v>
      </c>
      <c r="B47" s="479"/>
      <c r="C47" s="479"/>
      <c r="D47" s="479"/>
      <c r="E47" s="479"/>
      <c r="F47" s="479"/>
      <c r="G47" s="479"/>
    </row>
    <row r="48" spans="1:8" ht="33" customHeight="1" x14ac:dyDescent="0.2">
      <c r="A48" s="73" t="s">
        <v>220</v>
      </c>
      <c r="B48" s="74" t="s">
        <v>233</v>
      </c>
      <c r="C48" s="171" t="s">
        <v>252</v>
      </c>
      <c r="D48" s="171" t="s">
        <v>5</v>
      </c>
      <c r="E48" s="171" t="s">
        <v>254</v>
      </c>
      <c r="F48" s="171" t="s">
        <v>259</v>
      </c>
      <c r="G48" s="74" t="s">
        <v>261</v>
      </c>
    </row>
    <row r="49" spans="1:7" ht="37" customHeight="1" x14ac:dyDescent="0.3">
      <c r="A49" s="198" t="s">
        <v>539</v>
      </c>
      <c r="B49" s="199"/>
      <c r="C49" s="154"/>
      <c r="D49" s="154"/>
      <c r="E49" s="155"/>
      <c r="F49" s="156"/>
      <c r="G49" s="200"/>
    </row>
    <row r="50" spans="1:7" ht="37" customHeight="1" x14ac:dyDescent="0.3">
      <c r="A50" s="201" t="s">
        <v>332</v>
      </c>
      <c r="B50" s="202"/>
      <c r="C50" s="159"/>
      <c r="D50" s="159"/>
      <c r="E50" s="160"/>
      <c r="F50" s="161"/>
      <c r="G50" s="203"/>
    </row>
    <row r="51" spans="1:7" ht="37" customHeight="1" x14ac:dyDescent="0.3">
      <c r="A51" s="204" t="s">
        <v>529</v>
      </c>
      <c r="B51" s="205"/>
      <c r="C51" s="164"/>
      <c r="D51" s="164"/>
      <c r="E51" s="165"/>
      <c r="F51" s="166"/>
      <c r="G51" s="206"/>
    </row>
  </sheetData>
  <mergeCells count="5">
    <mergeCell ref="A1:G1"/>
    <mergeCell ref="A2:G2"/>
    <mergeCell ref="A47:G47"/>
    <mergeCell ref="A21:G21"/>
    <mergeCell ref="A38:G38"/>
  </mergeCells>
  <pageMargins left="0.75" right="0.75" top="1" bottom="1" header="0.5" footer="0.5"/>
  <pageSetup orientation="portrait" horizontalDpi="4294967292" verticalDpi="4294967292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27B29B6-97F2-0C4B-AA79-B5AB6E72D27E}">
          <x14:formula1>
            <xm:f>'Data Validation'!$C$6:$C$8</xm:f>
          </x14:formula1>
          <xm:sqref>E6:E8 E49:E51 E40:E45 E18 E12:E14 E23:E24 E32:E35</xm:sqref>
        </x14:dataValidation>
        <x14:dataValidation type="list" allowBlank="1" showInputMessage="1" showErrorMessage="1" xr:uid="{922AAEB3-FA86-A245-B62B-90D69249987C}">
          <x14:formula1>
            <xm:f>'Data Validation'!$F$5:$F$159</xm:f>
          </x14:formula1>
          <xm:sqref>D6:D8 D32:D35 D23:D24 D12:D14 D18 D40:D45 D49:D51</xm:sqref>
        </x14:dataValidation>
        <x14:dataValidation type="list" allowBlank="1" showInputMessage="1" showErrorMessage="1" xr:uid="{8848432F-6929-0445-993D-CBDFCD3EFCCC}">
          <x14:formula1>
            <xm:f>'Data Validation'!$E$4:$E$5</xm:f>
          </x14:formula1>
          <xm:sqref>F40:F45 F49:F51 F6:F8 F18 F12:F14 F23:F24 F32:F35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2080C-D636-5041-B6F2-EFB8B7FE87FC}">
  <dimension ref="A1:S123"/>
  <sheetViews>
    <sheetView showGridLines="0" tabSelected="1" topLeftCell="C92" workbookViewId="0">
      <selection activeCell="Q104" sqref="Q104"/>
    </sheetView>
  </sheetViews>
  <sheetFormatPr baseColWidth="10" defaultRowHeight="15" x14ac:dyDescent="0.2"/>
  <cols>
    <col min="4" max="4" width="40.1640625" customWidth="1"/>
    <col min="5" max="5" width="10.6640625" customWidth="1"/>
  </cols>
  <sheetData>
    <row r="1" spans="1:19" ht="19" x14ac:dyDescent="0.25">
      <c r="A1" s="245" t="s">
        <v>540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</row>
    <row r="2" spans="1:19" ht="20" thickBot="1" x14ac:dyDescent="0.3">
      <c r="A2" s="247"/>
    </row>
    <row r="3" spans="1:19" ht="20" thickBot="1" x14ac:dyDescent="0.3">
      <c r="A3" s="247"/>
      <c r="D3" s="487" t="s">
        <v>548</v>
      </c>
      <c r="E3" s="488"/>
      <c r="H3" s="422" t="s">
        <v>10</v>
      </c>
      <c r="I3" s="423" t="s">
        <v>13</v>
      </c>
    </row>
    <row r="4" spans="1:19" ht="19" x14ac:dyDescent="0.25">
      <c r="A4" s="247"/>
      <c r="D4" s="248" t="s">
        <v>549</v>
      </c>
      <c r="E4" s="249" t="str">
        <f>IF(Context!D6="","",IF(Context!D6="If applicable, enter the name of the operation for which you are entering data","",Context!D6))</f>
        <v/>
      </c>
      <c r="H4" s="424" t="s">
        <v>11</v>
      </c>
      <c r="I4" s="425" t="s">
        <v>14</v>
      </c>
    </row>
    <row r="5" spans="1:19" ht="20" thickBot="1" x14ac:dyDescent="0.3">
      <c r="A5" s="247"/>
      <c r="D5" s="250" t="s">
        <v>550</v>
      </c>
      <c r="E5" s="249" t="str">
        <f>IF(Context!D8="","",IF(Context!D8="Provide a brief description of your operation","",Context!D8))</f>
        <v/>
      </c>
      <c r="H5" s="426" t="s">
        <v>12</v>
      </c>
      <c r="I5" s="427" t="s">
        <v>611</v>
      </c>
    </row>
    <row r="6" spans="1:19" ht="19" x14ac:dyDescent="0.25">
      <c r="A6" s="247"/>
      <c r="D6" s="250" t="s">
        <v>551</v>
      </c>
      <c r="E6" s="251" t="str">
        <f>IF(Context!D10="","",IF(Context!D10="Provide a brief description of this specific component","",Context!D10))</f>
        <v/>
      </c>
    </row>
    <row r="7" spans="1:19" ht="19" x14ac:dyDescent="0.25">
      <c r="A7" s="247"/>
      <c r="D7" s="250" t="s">
        <v>4</v>
      </c>
      <c r="E7" s="251" t="str">
        <f>IF(Context!D12="","",IF(Context!D12="Enter the year corresponding to the reported operating costs","",Context!D12))</f>
        <v/>
      </c>
    </row>
    <row r="8" spans="1:19" x14ac:dyDescent="0.2">
      <c r="D8" s="250" t="s">
        <v>552</v>
      </c>
      <c r="E8" s="251" t="str">
        <f>IF(Context!D14="","",IF(Context!D14="(Select country from dropdown)","",Context!D14))</f>
        <v/>
      </c>
    </row>
    <row r="9" spans="1:19" ht="16" thickBot="1" x14ac:dyDescent="0.25">
      <c r="D9" s="252" t="s">
        <v>553</v>
      </c>
      <c r="E9" s="253" t="str">
        <f>IF(Context!D16="","",IF(Context!D16="Enter city","",Context!D16))</f>
        <v/>
      </c>
    </row>
    <row r="10" spans="1:19" ht="16" thickBot="1" x14ac:dyDescent="0.25">
      <c r="D10" s="1"/>
    </row>
    <row r="11" spans="1:19" x14ac:dyDescent="0.2">
      <c r="D11" s="492" t="s">
        <v>554</v>
      </c>
      <c r="E11" s="493"/>
      <c r="F11" s="494"/>
    </row>
    <row r="12" spans="1:19" ht="16" thickBot="1" x14ac:dyDescent="0.25">
      <c r="D12" s="254" t="s">
        <v>555</v>
      </c>
      <c r="E12" s="414" t="s">
        <v>556</v>
      </c>
      <c r="F12" s="415" t="s">
        <v>261</v>
      </c>
    </row>
    <row r="13" spans="1:19" x14ac:dyDescent="0.2">
      <c r="D13" s="248" t="s">
        <v>557</v>
      </c>
      <c r="E13" s="255" t="str">
        <f>IF(Context!C22="","",Context!C22)</f>
        <v/>
      </c>
      <c r="F13" s="249" t="str">
        <f>IF(Context!D22="","",Context!D22)</f>
        <v/>
      </c>
    </row>
    <row r="14" spans="1:19" x14ac:dyDescent="0.2">
      <c r="D14" s="250" t="s">
        <v>558</v>
      </c>
      <c r="E14" s="256" t="str">
        <f>IF(Context!C23="","",Context!C23)</f>
        <v/>
      </c>
      <c r="F14" s="251" t="str">
        <f>IF(Context!D23="","",Context!D23)</f>
        <v/>
      </c>
    </row>
    <row r="15" spans="1:19" ht="16" thickBot="1" x14ac:dyDescent="0.25">
      <c r="D15" s="252" t="s">
        <v>559</v>
      </c>
      <c r="E15" s="257" t="str">
        <f>IF(Context!C24="","",Context!C24)</f>
        <v/>
      </c>
      <c r="F15" s="253" t="str">
        <f>IF(Context!D24="","",Context!D24)</f>
        <v/>
      </c>
    </row>
    <row r="16" spans="1:19" x14ac:dyDescent="0.2">
      <c r="D16" s="420" t="s">
        <v>610</v>
      </c>
      <c r="E16" s="421"/>
      <c r="F16" s="421"/>
    </row>
    <row r="17" spans="2:19" ht="16" thickBot="1" x14ac:dyDescent="0.25">
      <c r="E17" s="258"/>
      <c r="F17" s="258"/>
      <c r="R17" t="s">
        <v>560</v>
      </c>
      <c r="S17" t="s">
        <v>561</v>
      </c>
    </row>
    <row r="18" spans="2:19" ht="16" thickBot="1" x14ac:dyDescent="0.25">
      <c r="B18" t="s">
        <v>562</v>
      </c>
      <c r="C18" t="s">
        <v>563</v>
      </c>
      <c r="D18" s="259" t="s">
        <v>564</v>
      </c>
      <c r="E18" s="260" t="s">
        <v>565</v>
      </c>
      <c r="F18" s="260" t="s">
        <v>566</v>
      </c>
      <c r="G18" s="260" t="s">
        <v>567</v>
      </c>
      <c r="H18" s="260" t="s">
        <v>568</v>
      </c>
      <c r="I18" s="260" t="s">
        <v>5</v>
      </c>
      <c r="J18" s="260" t="s">
        <v>569</v>
      </c>
      <c r="K18" s="260" t="s">
        <v>251</v>
      </c>
      <c r="L18" s="260" t="s">
        <v>4</v>
      </c>
      <c r="M18" s="260" t="s">
        <v>570</v>
      </c>
      <c r="N18" s="260" t="s">
        <v>261</v>
      </c>
      <c r="O18" s="260" t="s">
        <v>571</v>
      </c>
      <c r="P18" s="260" t="s">
        <v>572</v>
      </c>
      <c r="Q18" s="261" t="s">
        <v>573</v>
      </c>
      <c r="R18" s="261" t="s">
        <v>574</v>
      </c>
      <c r="S18" s="261" t="s">
        <v>575</v>
      </c>
    </row>
    <row r="19" spans="2:19" x14ac:dyDescent="0.2">
      <c r="B19" s="482" t="s">
        <v>576</v>
      </c>
      <c r="C19" s="489" t="s">
        <v>577</v>
      </c>
      <c r="D19" s="262" t="str">
        <f>'Direct CAPEX'!A6</f>
        <v>Carts or wheelbarrows</v>
      </c>
      <c r="E19" s="263">
        <f>'Direct CAPEX'!B6</f>
        <v>0</v>
      </c>
      <c r="F19" s="264">
        <v>1</v>
      </c>
      <c r="G19" s="265">
        <f t="shared" ref="G19:G65" si="0">E19*F19</f>
        <v>0</v>
      </c>
      <c r="H19" s="266"/>
      <c r="I19" s="267" t="str">
        <f>IF('Direct CAPEX'!C6="","",'Direct CAPEX'!C6)</f>
        <v/>
      </c>
      <c r="J19" s="268" t="str">
        <f>IF('Direct CAPEX'!D6="","",IF('Direct CAPEX'!D6="How confident are you about the reported cost?","",'Direct CAPEX'!D6))</f>
        <v/>
      </c>
      <c r="K19" s="268" t="str">
        <f>IF('Direct CAPEX'!E6="","",'Direct CAPEX'!E6)</f>
        <v/>
      </c>
      <c r="L19" s="268" t="str">
        <f>IF('Direct CAPEX'!F6="","",'Direct CAPEX'!F6)</f>
        <v/>
      </c>
      <c r="M19" s="268" t="str">
        <f>IF('Direct CAPEX'!G6="","",'Direct CAPEX'!G6)</f>
        <v/>
      </c>
      <c r="N19" s="267" t="str">
        <f>IF('Direct CAPEX'!H6="","",'Direct CAPEX'!H6)</f>
        <v/>
      </c>
      <c r="O19" s="268" t="s">
        <v>0</v>
      </c>
      <c r="P19" s="268" t="s">
        <v>578</v>
      </c>
      <c r="Q19" s="268" t="s">
        <v>2</v>
      </c>
      <c r="R19" s="268"/>
      <c r="S19" s="269"/>
    </row>
    <row r="20" spans="2:19" x14ac:dyDescent="0.2">
      <c r="B20" s="483"/>
      <c r="C20" s="490"/>
      <c r="D20" s="262" t="str">
        <f>'Direct CAPEX'!A7</f>
        <v>Small motorized vehicles (e.g., auto-rickshaws, motorbikes, tuktuks)</v>
      </c>
      <c r="E20" s="263">
        <f>'Direct CAPEX'!B7</f>
        <v>0</v>
      </c>
      <c r="F20" s="264">
        <v>1</v>
      </c>
      <c r="G20" s="265">
        <f t="shared" si="0"/>
        <v>0</v>
      </c>
      <c r="H20" s="266"/>
      <c r="I20" s="267" t="str">
        <f>IF('Direct CAPEX'!C7="","",'Direct CAPEX'!C7)</f>
        <v/>
      </c>
      <c r="J20" s="268" t="str">
        <f>IF('Direct CAPEX'!D7="","",IF('Direct CAPEX'!D7="How confident are you about the reported cost?","",'Direct CAPEX'!D7))</f>
        <v/>
      </c>
      <c r="K20" s="268" t="str">
        <f>IF('Direct CAPEX'!E7="","",'Direct CAPEX'!E7)</f>
        <v/>
      </c>
      <c r="L20" s="268" t="str">
        <f>IF('Direct CAPEX'!F7="","",'Direct CAPEX'!F7)</f>
        <v/>
      </c>
      <c r="M20" s="268" t="str">
        <f>IF('Direct CAPEX'!G7="","",'Direct CAPEX'!G7)</f>
        <v/>
      </c>
      <c r="N20" s="267" t="str">
        <f>IF('Direct CAPEX'!H7="","",'Direct CAPEX'!H7)</f>
        <v/>
      </c>
      <c r="O20" s="268" t="s">
        <v>0</v>
      </c>
      <c r="P20" s="268" t="s">
        <v>578</v>
      </c>
      <c r="Q20" s="268" t="s">
        <v>2</v>
      </c>
      <c r="R20" s="268"/>
      <c r="S20" s="269"/>
    </row>
    <row r="21" spans="2:19" x14ac:dyDescent="0.2">
      <c r="B21" s="483"/>
      <c r="C21" s="490"/>
      <c r="D21" s="262" t="str">
        <f>'Direct CAPEX'!A8</f>
        <v>Large motorized vehicles (e.g.,  pickup or other type of truck)</v>
      </c>
      <c r="E21" s="263">
        <f>'Direct CAPEX'!B8</f>
        <v>0</v>
      </c>
      <c r="F21" s="264">
        <v>1</v>
      </c>
      <c r="G21" s="265">
        <f t="shared" si="0"/>
        <v>0</v>
      </c>
      <c r="H21" s="266"/>
      <c r="I21" s="267" t="str">
        <f>IF('Direct CAPEX'!C8="","",'Direct CAPEX'!C8)</f>
        <v/>
      </c>
      <c r="J21" s="268" t="str">
        <f>IF('Direct CAPEX'!D8="","",IF('Direct CAPEX'!D8="How confident are you about the reported cost?","",'Direct CAPEX'!D8))</f>
        <v/>
      </c>
      <c r="K21" s="268" t="str">
        <f>IF('Direct CAPEX'!E8="","",'Direct CAPEX'!E8)</f>
        <v/>
      </c>
      <c r="L21" s="268" t="str">
        <f>IF('Direct CAPEX'!F8="","",'Direct CAPEX'!F8)</f>
        <v/>
      </c>
      <c r="M21" s="268" t="str">
        <f>IF('Direct CAPEX'!G8="","",'Direct CAPEX'!G8)</f>
        <v/>
      </c>
      <c r="N21" s="267" t="str">
        <f>IF('Direct CAPEX'!H8="","",'Direct CAPEX'!H8)</f>
        <v/>
      </c>
      <c r="O21" s="268" t="s">
        <v>0</v>
      </c>
      <c r="P21" s="268" t="s">
        <v>578</v>
      </c>
      <c r="Q21" s="268" t="s">
        <v>2</v>
      </c>
      <c r="R21" s="268"/>
      <c r="S21" s="269"/>
    </row>
    <row r="22" spans="2:19" x14ac:dyDescent="0.2">
      <c r="B22" s="483"/>
      <c r="C22" s="490"/>
      <c r="D22" s="262" t="str">
        <f>'Direct CAPEX'!A9</f>
        <v>Waste storage containers (e.g., barrels used to consolidate waste at the transfer station)</v>
      </c>
      <c r="E22" s="263">
        <f>'Direct CAPEX'!B9</f>
        <v>0</v>
      </c>
      <c r="F22" s="264">
        <v>1</v>
      </c>
      <c r="G22" s="265">
        <f t="shared" si="0"/>
        <v>0</v>
      </c>
      <c r="H22" s="266"/>
      <c r="I22" s="267" t="str">
        <f>IF('Direct CAPEX'!C9="","",'Direct CAPEX'!C9)</f>
        <v/>
      </c>
      <c r="J22" s="268" t="str">
        <f>IF('Direct CAPEX'!D9="","",IF('Direct CAPEX'!D9="How confident are you about the reported cost?","",'Direct CAPEX'!D9))</f>
        <v/>
      </c>
      <c r="K22" s="268" t="str">
        <f>IF('Direct CAPEX'!E9="","",'Direct CAPEX'!E9)</f>
        <v/>
      </c>
      <c r="L22" s="268" t="str">
        <f>IF('Direct CAPEX'!F9="","",'Direct CAPEX'!F9)</f>
        <v/>
      </c>
      <c r="M22" s="268" t="str">
        <f>IF('Direct CAPEX'!G9="","",'Direct CAPEX'!G9)</f>
        <v/>
      </c>
      <c r="N22" s="267" t="str">
        <f>IF('Direct CAPEX'!H9="","",'Direct CAPEX'!H9)</f>
        <v/>
      </c>
      <c r="O22" s="267" t="s">
        <v>0</v>
      </c>
      <c r="P22" s="268" t="s">
        <v>578</v>
      </c>
      <c r="Q22" s="268" t="s">
        <v>2</v>
      </c>
      <c r="R22" s="268"/>
      <c r="S22" s="269"/>
    </row>
    <row r="23" spans="2:19" x14ac:dyDescent="0.2">
      <c r="B23" s="483"/>
      <c r="C23" s="490"/>
      <c r="D23" s="262" t="str">
        <f>'Direct CAPEX'!A10</f>
        <v>Land for transfer station (if purchased or long-term lease)</v>
      </c>
      <c r="E23" s="263">
        <f>'Direct CAPEX'!B10</f>
        <v>0</v>
      </c>
      <c r="F23" s="264">
        <v>1</v>
      </c>
      <c r="G23" s="265">
        <f t="shared" si="0"/>
        <v>0</v>
      </c>
      <c r="H23" s="266"/>
      <c r="I23" s="267" t="str">
        <f>IF('Direct CAPEX'!C10="","",'Direct CAPEX'!C10)</f>
        <v/>
      </c>
      <c r="J23" s="268" t="str">
        <f>IF('Direct CAPEX'!D10="","",IF('Direct CAPEX'!D10="How confident are you about the reported cost?","",'Direct CAPEX'!D10))</f>
        <v/>
      </c>
      <c r="K23" s="268" t="str">
        <f>IF('Direct CAPEX'!E10="","",'Direct CAPEX'!E10)</f>
        <v/>
      </c>
      <c r="L23" s="268" t="str">
        <f>IF('Direct CAPEX'!F10="","",'Direct CAPEX'!F10)</f>
        <v/>
      </c>
      <c r="M23" s="268" t="str">
        <f>IF('Direct CAPEX'!G10="","",'Direct CAPEX'!G10)</f>
        <v/>
      </c>
      <c r="N23" s="267" t="str">
        <f>IF('Direct CAPEX'!H10="","",'Direct CAPEX'!H10)</f>
        <v/>
      </c>
      <c r="O23" s="268" t="s">
        <v>0</v>
      </c>
      <c r="P23" s="268" t="s">
        <v>578</v>
      </c>
      <c r="Q23" s="268" t="s">
        <v>237</v>
      </c>
      <c r="R23" s="268"/>
      <c r="S23" s="269"/>
    </row>
    <row r="24" spans="2:19" x14ac:dyDescent="0.2">
      <c r="B24" s="483"/>
      <c r="C24" s="490"/>
      <c r="D24" s="262" t="str">
        <f>'Direct CAPEX'!A11</f>
        <v>Construction, purchase, or long-term lease of transfer station</v>
      </c>
      <c r="E24" s="263">
        <f>'Direct CAPEX'!B11</f>
        <v>0</v>
      </c>
      <c r="F24" s="264">
        <v>1</v>
      </c>
      <c r="G24" s="265">
        <f t="shared" si="0"/>
        <v>0</v>
      </c>
      <c r="H24" s="266"/>
      <c r="I24" s="267" t="str">
        <f>IF('Direct CAPEX'!C11="","",'Direct CAPEX'!C11)</f>
        <v/>
      </c>
      <c r="J24" s="268" t="str">
        <f>IF('Direct CAPEX'!D11="","",IF('Direct CAPEX'!D11="How confident are you about the reported cost?","",'Direct CAPEX'!D11))</f>
        <v/>
      </c>
      <c r="K24" s="268" t="str">
        <f>IF('Direct CAPEX'!E11="","",'Direct CAPEX'!E11)</f>
        <v/>
      </c>
      <c r="L24" s="268" t="str">
        <f>IF('Direct CAPEX'!F11="","",'Direct CAPEX'!F11)</f>
        <v/>
      </c>
      <c r="M24" s="268" t="str">
        <f>IF('Direct CAPEX'!G11="","",'Direct CAPEX'!G11)</f>
        <v/>
      </c>
      <c r="N24" s="267" t="str">
        <f>IF('Direct CAPEX'!H11="","",'Direct CAPEX'!H11)</f>
        <v/>
      </c>
      <c r="O24" s="268" t="s">
        <v>0</v>
      </c>
      <c r="P24" s="268" t="s">
        <v>578</v>
      </c>
      <c r="Q24" s="268" t="s">
        <v>243</v>
      </c>
      <c r="R24" s="268"/>
      <c r="S24" s="269"/>
    </row>
    <row r="25" spans="2:19" ht="16" thickBot="1" x14ac:dyDescent="0.25">
      <c r="B25" s="483"/>
      <c r="C25" s="491"/>
      <c r="D25" s="262" t="str">
        <f>'Direct CAPEX'!A12</f>
        <v>Other or combined physical assets</v>
      </c>
      <c r="E25" s="263">
        <f>'Direct CAPEX'!B12</f>
        <v>0</v>
      </c>
      <c r="F25" s="264">
        <v>1</v>
      </c>
      <c r="G25" s="265">
        <f t="shared" si="0"/>
        <v>0</v>
      </c>
      <c r="H25" s="266"/>
      <c r="I25" s="267" t="str">
        <f>IF('Direct CAPEX'!C12="","",'Direct CAPEX'!C12)</f>
        <v/>
      </c>
      <c r="J25" s="268" t="str">
        <f>IF('Direct CAPEX'!D12="","",IF('Direct CAPEX'!D12="How confident are you about the reported cost?","",'Direct CAPEX'!D12))</f>
        <v/>
      </c>
      <c r="K25" s="268" t="str">
        <f>IF('Direct CAPEX'!E12="","",'Direct CAPEX'!E12)</f>
        <v/>
      </c>
      <c r="L25" s="268" t="str">
        <f>IF('Direct CAPEX'!F12="","",'Direct CAPEX'!F12)</f>
        <v/>
      </c>
      <c r="M25" s="268" t="str">
        <f>IF('Direct CAPEX'!G12="","",'Direct CAPEX'!G12)</f>
        <v/>
      </c>
      <c r="N25" s="267" t="str">
        <f>IF('Direct CAPEX'!H12="","",'Direct CAPEX'!H12)</f>
        <v/>
      </c>
      <c r="O25" s="268" t="s">
        <v>0</v>
      </c>
      <c r="P25" s="268" t="s">
        <v>578</v>
      </c>
      <c r="Q25" s="268" t="s">
        <v>239</v>
      </c>
      <c r="R25" s="268"/>
      <c r="S25" s="269"/>
    </row>
    <row r="26" spans="2:19" x14ac:dyDescent="0.2">
      <c r="B26" s="483"/>
      <c r="C26" s="489" t="s">
        <v>579</v>
      </c>
      <c r="D26" s="270" t="str">
        <f>'Direct CAPEX'!A16</f>
        <v>Major and extraordinary repairs for carts or wheelbarrows</v>
      </c>
      <c r="E26" s="271">
        <f>'Direct CAPEX'!B16</f>
        <v>0</v>
      </c>
      <c r="F26" s="272">
        <v>1</v>
      </c>
      <c r="G26" s="273">
        <f t="shared" si="0"/>
        <v>0</v>
      </c>
      <c r="H26" s="274"/>
      <c r="I26" s="275" t="str">
        <f>IF('Direct CAPEX'!C16="","",'Direct CAPEX'!C16)</f>
        <v/>
      </c>
      <c r="J26" s="275" t="str">
        <f>IF('Direct CAPEX'!D16="","",'Direct CAPEX'!D16)</f>
        <v/>
      </c>
      <c r="K26" s="275" t="str">
        <f>IF('Direct CAPEX'!E16="","",'Direct CAPEX'!E16)</f>
        <v/>
      </c>
      <c r="L26" s="275" t="str">
        <f>IF('Direct CAPEX'!F16="","",'Direct CAPEX'!F16)</f>
        <v/>
      </c>
      <c r="M26" s="275" t="str">
        <f>IF('Direct CAPEX'!G16="","",'Direct CAPEX'!G16)</f>
        <v/>
      </c>
      <c r="N26" s="275" t="str">
        <f>IF('Direct CAPEX'!H16="","",'Direct CAPEX'!H16)</f>
        <v/>
      </c>
      <c r="O26" s="256" t="s">
        <v>0</v>
      </c>
      <c r="P26" s="256" t="s">
        <v>578</v>
      </c>
      <c r="Q26" s="256" t="s">
        <v>579</v>
      </c>
      <c r="R26" s="256"/>
      <c r="S26" s="251"/>
    </row>
    <row r="27" spans="2:19" x14ac:dyDescent="0.2">
      <c r="B27" s="483"/>
      <c r="C27" s="490"/>
      <c r="D27" s="270" t="str">
        <f>'Direct CAPEX'!A17</f>
        <v>Major and extraordinary repairs for small motorized vehicles (e.g., auto-rickshaws, motorbikes, tuktuks)</v>
      </c>
      <c r="E27" s="271">
        <f>'Direct CAPEX'!B17</f>
        <v>0</v>
      </c>
      <c r="F27" s="272">
        <v>1</v>
      </c>
      <c r="G27" s="273">
        <f t="shared" si="0"/>
        <v>0</v>
      </c>
      <c r="H27" s="274"/>
      <c r="I27" s="275" t="str">
        <f>IF('Direct CAPEX'!C17="","",'Direct CAPEX'!C17)</f>
        <v/>
      </c>
      <c r="J27" s="275" t="str">
        <f>IF('Direct CAPEX'!D17="","",'Direct CAPEX'!D17)</f>
        <v/>
      </c>
      <c r="K27" s="275" t="str">
        <f>IF('Direct CAPEX'!E17="","",'Direct CAPEX'!E17)</f>
        <v/>
      </c>
      <c r="L27" s="275" t="str">
        <f>IF('Direct CAPEX'!F17="","",'Direct CAPEX'!F17)</f>
        <v/>
      </c>
      <c r="M27" s="275" t="str">
        <f>IF('Direct CAPEX'!G17="","",'Direct CAPEX'!G17)</f>
        <v/>
      </c>
      <c r="N27" s="275" t="str">
        <f>IF('Direct CAPEX'!H17="","",'Direct CAPEX'!H17)</f>
        <v/>
      </c>
      <c r="O27" s="256" t="s">
        <v>0</v>
      </c>
      <c r="P27" s="256" t="s">
        <v>578</v>
      </c>
      <c r="Q27" s="256" t="s">
        <v>579</v>
      </c>
      <c r="R27" s="256"/>
      <c r="S27" s="251"/>
    </row>
    <row r="28" spans="2:19" x14ac:dyDescent="0.2">
      <c r="B28" s="483"/>
      <c r="C28" s="490"/>
      <c r="D28" s="270" t="str">
        <f>'Direct CAPEX'!A18</f>
        <v>Major and extraordinary repairs for large motorized vehicles (e.g.,   pickup or other type of truck)</v>
      </c>
      <c r="E28" s="271">
        <f>'Direct CAPEX'!B18</f>
        <v>0</v>
      </c>
      <c r="F28" s="272">
        <v>1</v>
      </c>
      <c r="G28" s="273">
        <f t="shared" si="0"/>
        <v>0</v>
      </c>
      <c r="H28" s="274"/>
      <c r="I28" s="275" t="str">
        <f>IF('Direct CAPEX'!C18="","",'Direct CAPEX'!C18)</f>
        <v/>
      </c>
      <c r="J28" s="275" t="str">
        <f>IF('Direct CAPEX'!D18="","",'Direct CAPEX'!D18)</f>
        <v/>
      </c>
      <c r="K28" s="275" t="str">
        <f>IF('Direct CAPEX'!E18="","",'Direct CAPEX'!E18)</f>
        <v/>
      </c>
      <c r="L28" s="275" t="str">
        <f>IF('Direct CAPEX'!F18="","",'Direct CAPEX'!F18)</f>
        <v/>
      </c>
      <c r="M28" s="275" t="str">
        <f>IF('Direct CAPEX'!G18="","",'Direct CAPEX'!G18)</f>
        <v/>
      </c>
      <c r="N28" s="275" t="str">
        <f>IF('Direct CAPEX'!H18="","",'Direct CAPEX'!H18)</f>
        <v/>
      </c>
      <c r="O28" s="256" t="s">
        <v>0</v>
      </c>
      <c r="P28" s="256" t="s">
        <v>578</v>
      </c>
      <c r="Q28" s="256" t="s">
        <v>579</v>
      </c>
      <c r="R28" s="256"/>
      <c r="S28" s="251"/>
    </row>
    <row r="29" spans="2:19" x14ac:dyDescent="0.2">
      <c r="B29" s="483"/>
      <c r="C29" s="490"/>
      <c r="D29" s="270" t="str">
        <f>'Direct CAPEX'!A19</f>
        <v>Major and extraordinary repairs for transfer station</v>
      </c>
      <c r="E29" s="271">
        <f>'Direct CAPEX'!B19</f>
        <v>0</v>
      </c>
      <c r="F29" s="272">
        <v>1</v>
      </c>
      <c r="G29" s="273">
        <f t="shared" si="0"/>
        <v>0</v>
      </c>
      <c r="H29" s="274"/>
      <c r="I29" s="275" t="str">
        <f>IF('Direct CAPEX'!C19="","",'Direct CAPEX'!C19)</f>
        <v/>
      </c>
      <c r="J29" s="275" t="str">
        <f>IF('Direct CAPEX'!D19="","",'Direct CAPEX'!D19)</f>
        <v/>
      </c>
      <c r="K29" s="275" t="str">
        <f>IF('Direct CAPEX'!E19="","",'Direct CAPEX'!E19)</f>
        <v/>
      </c>
      <c r="L29" s="275" t="str">
        <f>IF('Direct CAPEX'!F19="","",'Direct CAPEX'!F19)</f>
        <v/>
      </c>
      <c r="M29" s="275" t="str">
        <f>IF('Direct CAPEX'!G19="","",'Direct CAPEX'!G19)</f>
        <v/>
      </c>
      <c r="N29" s="275" t="str">
        <f>IF('Direct CAPEX'!H19="","",'Direct CAPEX'!H19)</f>
        <v/>
      </c>
      <c r="O29" s="256" t="s">
        <v>0</v>
      </c>
      <c r="P29" s="256" t="s">
        <v>578</v>
      </c>
      <c r="Q29" s="256" t="s">
        <v>579</v>
      </c>
      <c r="R29" s="256"/>
      <c r="S29" s="251"/>
    </row>
    <row r="30" spans="2:19" ht="16" thickBot="1" x14ac:dyDescent="0.25">
      <c r="B30" s="483"/>
      <c r="C30" s="491"/>
      <c r="D30" s="270" t="str">
        <f>'Direct CAPEX'!A20</f>
        <v>Major and extraordinary repairs for other or combined physical assets</v>
      </c>
      <c r="E30" s="271">
        <f>'Direct CAPEX'!B20</f>
        <v>0</v>
      </c>
      <c r="F30" s="272">
        <v>1</v>
      </c>
      <c r="G30" s="273">
        <f t="shared" si="0"/>
        <v>0</v>
      </c>
      <c r="H30" s="274"/>
      <c r="I30" s="275" t="str">
        <f>IF('Direct CAPEX'!C20="","",'Direct CAPEX'!C20)</f>
        <v/>
      </c>
      <c r="J30" s="275" t="str">
        <f>IF('Direct CAPEX'!D20="","",'Direct CAPEX'!D20)</f>
        <v/>
      </c>
      <c r="K30" s="275" t="str">
        <f>IF('Direct CAPEX'!E20="","",'Direct CAPEX'!E20)</f>
        <v/>
      </c>
      <c r="L30" s="275" t="str">
        <f>IF('Direct CAPEX'!F20="","",'Direct CAPEX'!F20)</f>
        <v/>
      </c>
      <c r="M30" s="275" t="str">
        <f>IF('Direct CAPEX'!G20="","",'Direct CAPEX'!G20)</f>
        <v/>
      </c>
      <c r="N30" s="275" t="str">
        <f>IF('Direct CAPEX'!H20="","",'Direct CAPEX'!H20)</f>
        <v/>
      </c>
      <c r="O30" s="256" t="s">
        <v>0</v>
      </c>
      <c r="P30" s="256" t="s">
        <v>578</v>
      </c>
      <c r="Q30" s="256" t="s">
        <v>579</v>
      </c>
      <c r="R30" s="256"/>
      <c r="S30" s="251"/>
    </row>
    <row r="31" spans="2:19" x14ac:dyDescent="0.2">
      <c r="B31" s="483"/>
      <c r="C31" s="489" t="s">
        <v>580</v>
      </c>
      <c r="D31" s="276" t="str">
        <f>'Direct CAPEX'!A25</f>
        <v>Financing costs for carts or wheelbarrows</v>
      </c>
      <c r="E31" s="277">
        <f>'Direct CAPEX'!B25</f>
        <v>0</v>
      </c>
      <c r="F31" s="264">
        <v>1</v>
      </c>
      <c r="G31" s="265">
        <f t="shared" si="0"/>
        <v>0</v>
      </c>
      <c r="H31" s="266"/>
      <c r="I31" s="268" t="str">
        <f>IF('Direct CAPEX'!C25="","",'Direct CAPEX'!C25)</f>
        <v/>
      </c>
      <c r="J31" s="268" t="str">
        <f>IF('Direct CAPEX'!D25="","",'Direct CAPEX'!D25)</f>
        <v/>
      </c>
      <c r="K31" s="268" t="str">
        <f>K19</f>
        <v/>
      </c>
      <c r="L31" s="268" t="str">
        <f>L19</f>
        <v/>
      </c>
      <c r="M31" s="268" t="str">
        <f>IF('Direct CAPEX'!E25="","",'Direct CAPEX'!E25)</f>
        <v/>
      </c>
      <c r="N31" s="268" t="str">
        <f>IF('Direct CAPEX'!F25="","",'Direct CAPEX'!F25)</f>
        <v/>
      </c>
      <c r="O31" s="268" t="s">
        <v>0</v>
      </c>
      <c r="P31" s="268" t="s">
        <v>578</v>
      </c>
      <c r="Q31" s="268" t="s">
        <v>241</v>
      </c>
      <c r="R31" s="268"/>
      <c r="S31" s="269"/>
    </row>
    <row r="32" spans="2:19" x14ac:dyDescent="0.2">
      <c r="B32" s="483"/>
      <c r="C32" s="490"/>
      <c r="D32" s="276" t="str">
        <f>'Direct CAPEX'!A26</f>
        <v>Taxes for carts or wheelbarrows</v>
      </c>
      <c r="E32" s="277">
        <f>'Direct CAPEX'!B26</f>
        <v>0</v>
      </c>
      <c r="F32" s="264">
        <v>1</v>
      </c>
      <c r="G32" s="265">
        <f t="shared" si="0"/>
        <v>0</v>
      </c>
      <c r="H32" s="266"/>
      <c r="I32" s="268" t="str">
        <f>IF('Direct CAPEX'!C26="","",'Direct CAPEX'!C26)</f>
        <v/>
      </c>
      <c r="J32" s="268" t="str">
        <f>IF('Direct CAPEX'!D26="","",'Direct CAPEX'!D26)</f>
        <v/>
      </c>
      <c r="K32" s="268" t="str">
        <f>K19</f>
        <v/>
      </c>
      <c r="L32" s="268" t="str">
        <f>L19</f>
        <v/>
      </c>
      <c r="M32" s="268" t="str">
        <f>IF('Direct CAPEX'!E26="","",'Direct CAPEX'!E26)</f>
        <v/>
      </c>
      <c r="N32" s="268" t="str">
        <f>IF('Direct CAPEX'!F26="","",'Direct CAPEX'!F26)</f>
        <v/>
      </c>
      <c r="O32" s="268" t="s">
        <v>0</v>
      </c>
      <c r="P32" s="268" t="s">
        <v>578</v>
      </c>
      <c r="Q32" s="268" t="s">
        <v>242</v>
      </c>
      <c r="R32" s="268"/>
      <c r="S32" s="269"/>
    </row>
    <row r="33" spans="2:19" x14ac:dyDescent="0.2">
      <c r="B33" s="483"/>
      <c r="C33" s="490"/>
      <c r="D33" s="276" t="str">
        <f>'Direct CAPEX'!A28</f>
        <v>Financing costs for small motorized vehicles</v>
      </c>
      <c r="E33" s="277">
        <f>'Direct CAPEX'!B28</f>
        <v>0</v>
      </c>
      <c r="F33" s="264">
        <v>1</v>
      </c>
      <c r="G33" s="265">
        <f t="shared" si="0"/>
        <v>0</v>
      </c>
      <c r="H33" s="266"/>
      <c r="I33" s="268" t="str">
        <f>IF('Direct CAPEX'!C28="","",'Direct CAPEX'!C28)</f>
        <v/>
      </c>
      <c r="J33" s="268" t="str">
        <f>IF('Direct CAPEX'!D28="","",'Direct CAPEX'!D28)</f>
        <v/>
      </c>
      <c r="K33" s="268" t="str">
        <f>K20</f>
        <v/>
      </c>
      <c r="L33" s="268" t="str">
        <f>L20</f>
        <v/>
      </c>
      <c r="M33" s="268" t="str">
        <f>IF('Direct CAPEX'!E28="","",'Direct CAPEX'!E28)</f>
        <v/>
      </c>
      <c r="N33" s="268" t="str">
        <f>IF('Direct CAPEX'!F28="","",'Direct CAPEX'!F28)</f>
        <v/>
      </c>
      <c r="O33" s="268" t="s">
        <v>0</v>
      </c>
      <c r="P33" s="268" t="s">
        <v>578</v>
      </c>
      <c r="Q33" s="268" t="s">
        <v>241</v>
      </c>
      <c r="R33" s="268"/>
      <c r="S33" s="269"/>
    </row>
    <row r="34" spans="2:19" x14ac:dyDescent="0.2">
      <c r="B34" s="483"/>
      <c r="C34" s="490"/>
      <c r="D34" s="276" t="str">
        <f>'Direct CAPEX'!A29</f>
        <v>Taxes for small motorized vehicles</v>
      </c>
      <c r="E34" s="277">
        <f>'Direct CAPEX'!B29</f>
        <v>0</v>
      </c>
      <c r="F34" s="264">
        <v>1</v>
      </c>
      <c r="G34" s="265">
        <f t="shared" si="0"/>
        <v>0</v>
      </c>
      <c r="H34" s="266"/>
      <c r="I34" s="268" t="str">
        <f>IF('Direct CAPEX'!C29="","",'Direct CAPEX'!C29)</f>
        <v/>
      </c>
      <c r="J34" s="268" t="str">
        <f>IF('Direct CAPEX'!D29="","",'Direct CAPEX'!D29)</f>
        <v/>
      </c>
      <c r="K34" s="268" t="str">
        <f>K20</f>
        <v/>
      </c>
      <c r="L34" s="268" t="str">
        <f>L20</f>
        <v/>
      </c>
      <c r="M34" s="268" t="str">
        <f>IF('Direct CAPEX'!E29="","",'Direct CAPEX'!E29)</f>
        <v/>
      </c>
      <c r="N34" s="268" t="str">
        <f>IF('Direct CAPEX'!F29="","",'Direct CAPEX'!F29)</f>
        <v/>
      </c>
      <c r="O34" s="268" t="s">
        <v>0</v>
      </c>
      <c r="P34" s="268" t="s">
        <v>578</v>
      </c>
      <c r="Q34" s="268" t="s">
        <v>242</v>
      </c>
      <c r="R34" s="268"/>
      <c r="S34" s="269"/>
    </row>
    <row r="35" spans="2:19" x14ac:dyDescent="0.2">
      <c r="B35" s="483"/>
      <c r="C35" s="490"/>
      <c r="D35" s="276" t="str">
        <f>'Direct CAPEX'!A31</f>
        <v>Financing costs for large motorized vehicles</v>
      </c>
      <c r="E35" s="277">
        <f>'Direct CAPEX'!B31</f>
        <v>0</v>
      </c>
      <c r="F35" s="264">
        <v>1</v>
      </c>
      <c r="G35" s="265">
        <f t="shared" si="0"/>
        <v>0</v>
      </c>
      <c r="H35" s="266"/>
      <c r="I35" s="268" t="str">
        <f>IF('Direct CAPEX'!C31="","",'Direct CAPEX'!C31)</f>
        <v/>
      </c>
      <c r="J35" s="268" t="str">
        <f>IF('Direct CAPEX'!D31="","",'Direct CAPEX'!D31)</f>
        <v/>
      </c>
      <c r="K35" s="268" t="str">
        <f>K21</f>
        <v/>
      </c>
      <c r="L35" s="268" t="str">
        <f>L21</f>
        <v/>
      </c>
      <c r="M35" s="268" t="str">
        <f>IF('Direct CAPEX'!E31="","",'Direct CAPEX'!E31)</f>
        <v/>
      </c>
      <c r="N35" s="268" t="str">
        <f>IF('Direct CAPEX'!F31="","",'Direct CAPEX'!F31)</f>
        <v/>
      </c>
      <c r="O35" s="268" t="s">
        <v>0</v>
      </c>
      <c r="P35" s="268" t="s">
        <v>578</v>
      </c>
      <c r="Q35" s="268" t="s">
        <v>241</v>
      </c>
      <c r="R35" s="268"/>
      <c r="S35" s="269"/>
    </row>
    <row r="36" spans="2:19" x14ac:dyDescent="0.2">
      <c r="B36" s="483"/>
      <c r="C36" s="490"/>
      <c r="D36" s="276" t="str">
        <f>'Direct CAPEX'!A32</f>
        <v>Taxes for large motorized vehicles</v>
      </c>
      <c r="E36" s="277">
        <f>'Direct CAPEX'!B32</f>
        <v>0</v>
      </c>
      <c r="F36" s="264">
        <v>1</v>
      </c>
      <c r="G36" s="265">
        <f t="shared" si="0"/>
        <v>0</v>
      </c>
      <c r="H36" s="266"/>
      <c r="I36" s="268" t="str">
        <f>IF('Direct CAPEX'!C32="","",'Direct CAPEX'!C32)</f>
        <v/>
      </c>
      <c r="J36" s="268" t="str">
        <f>IF('Direct CAPEX'!D32="","",'Direct CAPEX'!D32)</f>
        <v/>
      </c>
      <c r="K36" s="268" t="str">
        <f>K21</f>
        <v/>
      </c>
      <c r="L36" s="268" t="str">
        <f>L21</f>
        <v/>
      </c>
      <c r="M36" s="268" t="str">
        <f>IF('Direct CAPEX'!E32="","",'Direct CAPEX'!E32)</f>
        <v/>
      </c>
      <c r="N36" s="268" t="str">
        <f>IF('Direct CAPEX'!F32="","",'Direct CAPEX'!F32)</f>
        <v/>
      </c>
      <c r="O36" s="268" t="s">
        <v>0</v>
      </c>
      <c r="P36" s="268" t="s">
        <v>578</v>
      </c>
      <c r="Q36" s="268" t="s">
        <v>242</v>
      </c>
      <c r="R36" s="268"/>
      <c r="S36" s="269"/>
    </row>
    <row r="37" spans="2:19" x14ac:dyDescent="0.2">
      <c r="B37" s="483"/>
      <c r="C37" s="490"/>
      <c r="D37" s="276" t="str">
        <f>'Direct CAPEX'!A34</f>
        <v>Financing costs for waste storage containers</v>
      </c>
      <c r="E37" s="277">
        <f>'Direct CAPEX'!B34</f>
        <v>0</v>
      </c>
      <c r="F37" s="264">
        <v>1</v>
      </c>
      <c r="G37" s="265">
        <f t="shared" si="0"/>
        <v>0</v>
      </c>
      <c r="H37" s="266"/>
      <c r="I37" s="268" t="str">
        <f>IF('Direct CAPEX'!C34="","",'Direct CAPEX'!C34)</f>
        <v/>
      </c>
      <c r="J37" s="268" t="str">
        <f>IF('Direct CAPEX'!D34="","",'Direct CAPEX'!D34)</f>
        <v/>
      </c>
      <c r="K37" s="268" t="str">
        <f>K22</f>
        <v/>
      </c>
      <c r="L37" s="268" t="str">
        <f>L22</f>
        <v/>
      </c>
      <c r="M37" s="268" t="str">
        <f>IF('Direct CAPEX'!E34="","",'Direct CAPEX'!E34)</f>
        <v/>
      </c>
      <c r="N37" s="268" t="str">
        <f>IF('Direct CAPEX'!F34="","",'Direct CAPEX'!F34)</f>
        <v/>
      </c>
      <c r="O37" s="268" t="s">
        <v>0</v>
      </c>
      <c r="P37" s="268" t="s">
        <v>578</v>
      </c>
      <c r="Q37" s="268" t="s">
        <v>241</v>
      </c>
      <c r="R37" s="268"/>
      <c r="S37" s="269"/>
    </row>
    <row r="38" spans="2:19" x14ac:dyDescent="0.2">
      <c r="B38" s="483"/>
      <c r="C38" s="490"/>
      <c r="D38" s="276" t="str">
        <f>'Direct CAPEX'!A35</f>
        <v>Taxes for waste storage containers</v>
      </c>
      <c r="E38" s="277">
        <f>'Direct CAPEX'!B35</f>
        <v>0</v>
      </c>
      <c r="F38" s="264">
        <v>1</v>
      </c>
      <c r="G38" s="265">
        <f t="shared" si="0"/>
        <v>0</v>
      </c>
      <c r="H38" s="266"/>
      <c r="I38" s="268" t="str">
        <f>IF('Direct CAPEX'!C35="","",'Direct CAPEX'!C35)</f>
        <v/>
      </c>
      <c r="J38" s="268" t="str">
        <f>IF('Direct CAPEX'!D35="","",'Direct CAPEX'!D35)</f>
        <v/>
      </c>
      <c r="K38" s="268" t="str">
        <f>K22</f>
        <v/>
      </c>
      <c r="L38" s="268" t="str">
        <f>L22</f>
        <v/>
      </c>
      <c r="M38" s="268" t="str">
        <f>IF('Direct CAPEX'!E35="","",'Direct CAPEX'!E35)</f>
        <v/>
      </c>
      <c r="N38" s="268" t="str">
        <f>IF('Direct CAPEX'!F35="","",'Direct CAPEX'!F35)</f>
        <v/>
      </c>
      <c r="O38" s="268" t="s">
        <v>0</v>
      </c>
      <c r="P38" s="268" t="s">
        <v>578</v>
      </c>
      <c r="Q38" s="268" t="s">
        <v>242</v>
      </c>
      <c r="R38" s="268"/>
      <c r="S38" s="269"/>
    </row>
    <row r="39" spans="2:19" x14ac:dyDescent="0.2">
      <c r="B39" s="483"/>
      <c r="C39" s="490"/>
      <c r="D39" s="276" t="str">
        <f>'Direct CAPEX'!A37</f>
        <v>Financing costs for land for transfer station</v>
      </c>
      <c r="E39" s="277">
        <f>'Direct CAPEX'!B37</f>
        <v>0</v>
      </c>
      <c r="F39" s="264">
        <v>1</v>
      </c>
      <c r="G39" s="265">
        <f t="shared" si="0"/>
        <v>0</v>
      </c>
      <c r="H39" s="266"/>
      <c r="I39" s="268" t="str">
        <f>IF('Direct CAPEX'!C37="","",'Direct CAPEX'!C37)</f>
        <v/>
      </c>
      <c r="J39" s="268" t="str">
        <f>IF('Direct CAPEX'!D37="","",'Direct CAPEX'!D37)</f>
        <v/>
      </c>
      <c r="K39" s="268" t="str">
        <f>K23</f>
        <v/>
      </c>
      <c r="L39" s="268" t="str">
        <f>L23</f>
        <v/>
      </c>
      <c r="M39" s="268" t="str">
        <f>IF('Direct CAPEX'!E37="","",'Direct CAPEX'!E37)</f>
        <v/>
      </c>
      <c r="N39" s="268" t="str">
        <f>IF('Direct CAPEX'!F37="","",'Direct CAPEX'!F37)</f>
        <v/>
      </c>
      <c r="O39" s="268" t="s">
        <v>0</v>
      </c>
      <c r="P39" s="268" t="s">
        <v>578</v>
      </c>
      <c r="Q39" s="268" t="s">
        <v>241</v>
      </c>
      <c r="R39" s="268"/>
      <c r="S39" s="269"/>
    </row>
    <row r="40" spans="2:19" x14ac:dyDescent="0.2">
      <c r="B40" s="483"/>
      <c r="C40" s="490"/>
      <c r="D40" s="276" t="str">
        <f>'Direct CAPEX'!A38</f>
        <v>Taxes for land for transfer station</v>
      </c>
      <c r="E40" s="277">
        <f>'Direct CAPEX'!B38</f>
        <v>0</v>
      </c>
      <c r="F40" s="264">
        <v>1</v>
      </c>
      <c r="G40" s="265">
        <f t="shared" si="0"/>
        <v>0</v>
      </c>
      <c r="H40" s="266"/>
      <c r="I40" s="268" t="str">
        <f>IF('Direct CAPEX'!C38="","",'Direct CAPEX'!C38)</f>
        <v/>
      </c>
      <c r="J40" s="268" t="str">
        <f>IF('Direct CAPEX'!D38="","",'Direct CAPEX'!D38)</f>
        <v/>
      </c>
      <c r="K40" s="268" t="str">
        <f>K23</f>
        <v/>
      </c>
      <c r="L40" s="268" t="str">
        <f>L23</f>
        <v/>
      </c>
      <c r="M40" s="268" t="str">
        <f>IF('Direct CAPEX'!E38="","",'Direct CAPEX'!E38)</f>
        <v/>
      </c>
      <c r="N40" s="268" t="str">
        <f>IF('Direct CAPEX'!F38="","",'Direct CAPEX'!F38)</f>
        <v/>
      </c>
      <c r="O40" s="268" t="s">
        <v>0</v>
      </c>
      <c r="P40" s="268" t="s">
        <v>578</v>
      </c>
      <c r="Q40" s="268" t="s">
        <v>242</v>
      </c>
      <c r="R40" s="268"/>
      <c r="S40" s="269"/>
    </row>
    <row r="41" spans="2:19" x14ac:dyDescent="0.2">
      <c r="B41" s="483"/>
      <c r="C41" s="490"/>
      <c r="D41" s="276" t="str">
        <f>'Direct CAPEX'!A40</f>
        <v>Financing costs for construction of transfer station</v>
      </c>
      <c r="E41" s="277">
        <f>'Direct CAPEX'!B40</f>
        <v>0</v>
      </c>
      <c r="F41" s="264">
        <v>1</v>
      </c>
      <c r="G41" s="265">
        <f t="shared" si="0"/>
        <v>0</v>
      </c>
      <c r="H41" s="266"/>
      <c r="I41" s="268" t="str">
        <f>IF('Direct CAPEX'!C40="","",'Direct CAPEX'!C40)</f>
        <v/>
      </c>
      <c r="J41" s="268" t="str">
        <f>IF('Direct CAPEX'!D40="","",'Direct CAPEX'!D40)</f>
        <v/>
      </c>
      <c r="K41" s="268" t="str">
        <f>K24</f>
        <v/>
      </c>
      <c r="L41" s="268" t="str">
        <f>L24</f>
        <v/>
      </c>
      <c r="M41" s="268" t="str">
        <f>IF('Direct CAPEX'!E40="","",'Direct CAPEX'!E40)</f>
        <v/>
      </c>
      <c r="N41" s="268" t="str">
        <f>IF('Direct CAPEX'!F40="","",'Direct CAPEX'!F40)</f>
        <v/>
      </c>
      <c r="O41" s="268" t="s">
        <v>0</v>
      </c>
      <c r="P41" s="268" t="s">
        <v>578</v>
      </c>
      <c r="Q41" s="268" t="s">
        <v>241</v>
      </c>
      <c r="R41" s="268"/>
      <c r="S41" s="269"/>
    </row>
    <row r="42" spans="2:19" x14ac:dyDescent="0.2">
      <c r="B42" s="483"/>
      <c r="C42" s="490"/>
      <c r="D42" s="276" t="str">
        <f>'Direct CAPEX'!A41</f>
        <v>Taxes for construction of transfer station</v>
      </c>
      <c r="E42" s="277">
        <f>'Direct CAPEX'!B41</f>
        <v>0</v>
      </c>
      <c r="F42" s="264">
        <v>1</v>
      </c>
      <c r="G42" s="265">
        <f t="shared" si="0"/>
        <v>0</v>
      </c>
      <c r="H42" s="266"/>
      <c r="I42" s="268" t="str">
        <f>IF('Direct CAPEX'!C41="","",'Direct CAPEX'!C41)</f>
        <v/>
      </c>
      <c r="J42" s="268" t="str">
        <f>IF('Direct CAPEX'!D41="","",'Direct CAPEX'!D41)</f>
        <v/>
      </c>
      <c r="K42" s="268" t="str">
        <f>K24</f>
        <v/>
      </c>
      <c r="L42" s="268" t="str">
        <f>L24</f>
        <v/>
      </c>
      <c r="M42" s="268" t="str">
        <f>IF('Direct CAPEX'!E41="","",'Direct CAPEX'!E41)</f>
        <v/>
      </c>
      <c r="N42" s="268" t="str">
        <f>IF('Direct CAPEX'!F41="","",'Direct CAPEX'!F41)</f>
        <v/>
      </c>
      <c r="O42" s="268" t="s">
        <v>0</v>
      </c>
      <c r="P42" s="268" t="s">
        <v>578</v>
      </c>
      <c r="Q42" s="268" t="s">
        <v>242</v>
      </c>
      <c r="R42" s="268"/>
      <c r="S42" s="269"/>
    </row>
    <row r="43" spans="2:19" x14ac:dyDescent="0.2">
      <c r="B43" s="483"/>
      <c r="C43" s="490"/>
      <c r="D43" s="276" t="str">
        <f>'Direct CAPEX'!A43</f>
        <v>Financing costs for other physical assets</v>
      </c>
      <c r="E43" s="277">
        <f>'Direct CAPEX'!B43</f>
        <v>0</v>
      </c>
      <c r="F43" s="264">
        <v>1</v>
      </c>
      <c r="G43" s="265">
        <f t="shared" si="0"/>
        <v>0</v>
      </c>
      <c r="H43" s="266"/>
      <c r="I43" s="268" t="str">
        <f>IF('Direct CAPEX'!C43="","",'Direct CAPEX'!C43)</f>
        <v/>
      </c>
      <c r="J43" s="268" t="str">
        <f>IF('Direct CAPEX'!D43="","",'Direct CAPEX'!D43)</f>
        <v/>
      </c>
      <c r="K43" s="268" t="str">
        <f>K25</f>
        <v/>
      </c>
      <c r="L43" s="268" t="str">
        <f>L25</f>
        <v/>
      </c>
      <c r="M43" s="268" t="str">
        <f>IF('Direct CAPEX'!E43="","",'Direct CAPEX'!E43)</f>
        <v/>
      </c>
      <c r="N43" s="268" t="str">
        <f>IF('Direct CAPEX'!F43="","",'Direct CAPEX'!F43)</f>
        <v/>
      </c>
      <c r="O43" s="268" t="s">
        <v>0</v>
      </c>
      <c r="P43" s="268" t="s">
        <v>578</v>
      </c>
      <c r="Q43" s="268" t="s">
        <v>241</v>
      </c>
      <c r="R43" s="268"/>
      <c r="S43" s="269"/>
    </row>
    <row r="44" spans="2:19" ht="16" thickBot="1" x14ac:dyDescent="0.25">
      <c r="B44" s="484"/>
      <c r="C44" s="491"/>
      <c r="D44" s="278" t="str">
        <f>'Direct CAPEX'!A44</f>
        <v>Taxes for other physical assets</v>
      </c>
      <c r="E44" s="279">
        <f>'Direct CAPEX'!B44</f>
        <v>0</v>
      </c>
      <c r="F44" s="280">
        <v>1</v>
      </c>
      <c r="G44" s="281">
        <f t="shared" si="0"/>
        <v>0</v>
      </c>
      <c r="H44" s="282"/>
      <c r="I44" s="283" t="str">
        <f>IF('Direct CAPEX'!C44="","",'Direct CAPEX'!C44)</f>
        <v/>
      </c>
      <c r="J44" s="283" t="str">
        <f>IF('Direct CAPEX'!D44="","",'Direct CAPEX'!D44)</f>
        <v/>
      </c>
      <c r="K44" s="283" t="str">
        <f>K25</f>
        <v/>
      </c>
      <c r="L44" s="283" t="str">
        <f>L25</f>
        <v/>
      </c>
      <c r="M44" s="283" t="str">
        <f>IF('Direct CAPEX'!E44="","",'Direct CAPEX'!E44)</f>
        <v/>
      </c>
      <c r="N44" s="283" t="str">
        <f>IF('Direct CAPEX'!F44="","",'Direct CAPEX'!F44)</f>
        <v/>
      </c>
      <c r="O44" s="283" t="s">
        <v>0</v>
      </c>
      <c r="P44" s="283" t="s">
        <v>578</v>
      </c>
      <c r="Q44" s="283" t="s">
        <v>242</v>
      </c>
      <c r="R44" s="283"/>
      <c r="S44" s="284"/>
    </row>
    <row r="45" spans="2:19" ht="16" thickBot="1" x14ac:dyDescent="0.25">
      <c r="B45" s="482" t="s">
        <v>581</v>
      </c>
      <c r="C45" s="485" t="s">
        <v>577</v>
      </c>
      <c r="D45" s="285" t="str">
        <f>'Indirect CAPEX'!A7</f>
        <v>Land for office (if purchased or long-term upfront lease)</v>
      </c>
      <c r="E45" s="286">
        <f>'Indirect CAPEX'!B7</f>
        <v>0</v>
      </c>
      <c r="F45" s="287">
        <f>'Indirect CAPEX'!C7</f>
        <v>0</v>
      </c>
      <c r="G45" s="286">
        <f t="shared" si="0"/>
        <v>0</v>
      </c>
      <c r="H45" s="288"/>
      <c r="I45" s="289" t="str">
        <f>IF('Indirect CAPEX'!D7="","",'Indirect CAPEX'!D7)</f>
        <v/>
      </c>
      <c r="J45" s="289" t="str">
        <f>IF('Indirect CAPEX'!E7="","",IF('Indirect CAPEX'!E7="How confident are you about the reported cost?","",'Indirect CAPEX'!E7))</f>
        <v/>
      </c>
      <c r="K45" s="289" t="str">
        <f>IF('Indirect CAPEX'!F7="","",'Indirect CAPEX'!F7)</f>
        <v/>
      </c>
      <c r="L45" s="289" t="str">
        <f>IF('Indirect CAPEX'!G7="","",'Indirect CAPEX'!G7)</f>
        <v/>
      </c>
      <c r="M45" s="289" t="str">
        <f>IF('Indirect CAPEX'!H7="","",'Indirect CAPEX'!H7)</f>
        <v/>
      </c>
      <c r="N45" s="289" t="str">
        <f>IF('Indirect CAPEX'!I7="","",'Indirect CAPEX'!I7)</f>
        <v/>
      </c>
      <c r="O45" s="255" t="s">
        <v>0</v>
      </c>
      <c r="P45" s="255" t="s">
        <v>582</v>
      </c>
      <c r="Q45" s="255" t="s">
        <v>237</v>
      </c>
      <c r="R45" s="255"/>
      <c r="S45" s="249"/>
    </row>
    <row r="46" spans="2:19" ht="16" thickBot="1" x14ac:dyDescent="0.25">
      <c r="B46" s="483"/>
      <c r="C46" s="485"/>
      <c r="D46" s="290" t="str">
        <f>'Indirect CAPEX'!A8</f>
        <v>Purchase, construction, or long-term lease of an office building</v>
      </c>
      <c r="E46" s="273">
        <f>'Indirect CAPEX'!B8</f>
        <v>0</v>
      </c>
      <c r="F46" s="272">
        <f>'Indirect CAPEX'!C8</f>
        <v>0</v>
      </c>
      <c r="G46" s="273">
        <f t="shared" si="0"/>
        <v>0</v>
      </c>
      <c r="H46" s="274"/>
      <c r="I46" s="275" t="str">
        <f>IF('Indirect CAPEX'!D8="","",'Indirect CAPEX'!D8)</f>
        <v/>
      </c>
      <c r="J46" s="289" t="str">
        <f>IF('Indirect CAPEX'!E8="","",IF('Indirect CAPEX'!E8="How confident are you about the reported cost?","",'Indirect CAPEX'!E8))</f>
        <v/>
      </c>
      <c r="K46" s="275" t="str">
        <f>IF('Indirect CAPEX'!F8="","",'Indirect CAPEX'!F8)</f>
        <v/>
      </c>
      <c r="L46" s="275" t="str">
        <f>IF('Indirect CAPEX'!G8="","",'Indirect CAPEX'!G8)</f>
        <v/>
      </c>
      <c r="M46" s="275" t="str">
        <f>IF('Indirect CAPEX'!H8="","",'Indirect CAPEX'!H8)</f>
        <v/>
      </c>
      <c r="N46" s="275" t="str">
        <f>IF('Indirect CAPEX'!I8="","",'Indirect CAPEX'!I8)</f>
        <v/>
      </c>
      <c r="O46" s="255" t="s">
        <v>0</v>
      </c>
      <c r="P46" s="255" t="s">
        <v>582</v>
      </c>
      <c r="Q46" s="256" t="s">
        <v>243</v>
      </c>
      <c r="R46" s="256"/>
      <c r="S46" s="251"/>
    </row>
    <row r="47" spans="2:19" ht="16" thickBot="1" x14ac:dyDescent="0.25">
      <c r="B47" s="483"/>
      <c r="C47" s="485"/>
      <c r="D47" s="290" t="str">
        <f>'Indirect CAPEX'!A9</f>
        <v>Office equipment (including furniture, computers, etc.)</v>
      </c>
      <c r="E47" s="273">
        <f>'Indirect CAPEX'!B9</f>
        <v>0</v>
      </c>
      <c r="F47" s="272">
        <f>'Indirect CAPEX'!C9</f>
        <v>0</v>
      </c>
      <c r="G47" s="273">
        <f t="shared" si="0"/>
        <v>0</v>
      </c>
      <c r="H47" s="274"/>
      <c r="I47" s="275" t="str">
        <f>IF('Indirect CAPEX'!D9="","",'Indirect CAPEX'!D9)</f>
        <v/>
      </c>
      <c r="J47" s="289" t="str">
        <f>IF('Indirect CAPEX'!E9="","",IF('Indirect CAPEX'!E9="How confident are you about the reported cost?","",'Indirect CAPEX'!E9))</f>
        <v/>
      </c>
      <c r="K47" s="275" t="str">
        <f>IF('Indirect CAPEX'!F9="","",'Indirect CAPEX'!F9)</f>
        <v/>
      </c>
      <c r="L47" s="275" t="str">
        <f>IF('Indirect CAPEX'!G9="","",'Indirect CAPEX'!G9)</f>
        <v/>
      </c>
      <c r="M47" s="275" t="str">
        <f>IF('Indirect CAPEX'!H9="","",'Indirect CAPEX'!H9)</f>
        <v/>
      </c>
      <c r="N47" s="275" t="str">
        <f>IF('Indirect CAPEX'!I9="","",'Indirect CAPEX'!I9)</f>
        <v/>
      </c>
      <c r="O47" s="255" t="s">
        <v>0</v>
      </c>
      <c r="P47" s="255" t="s">
        <v>582</v>
      </c>
      <c r="Q47" s="256" t="s">
        <v>2</v>
      </c>
      <c r="R47" s="256"/>
      <c r="S47" s="251"/>
    </row>
    <row r="48" spans="2:19" ht="16" thickBot="1" x14ac:dyDescent="0.25">
      <c r="B48" s="483"/>
      <c r="C48" s="485"/>
      <c r="D48" s="290" t="str">
        <f>'Indirect CAPEX'!A10</f>
        <v>General use vehicles</v>
      </c>
      <c r="E48" s="273">
        <f>'Indirect CAPEX'!B10</f>
        <v>0</v>
      </c>
      <c r="F48" s="272">
        <f>'Indirect CAPEX'!C10</f>
        <v>0</v>
      </c>
      <c r="G48" s="273">
        <f t="shared" si="0"/>
        <v>0</v>
      </c>
      <c r="H48" s="274"/>
      <c r="I48" s="275" t="str">
        <f>IF('Indirect CAPEX'!D10="","",'Indirect CAPEX'!D10)</f>
        <v/>
      </c>
      <c r="J48" s="289" t="str">
        <f>IF('Indirect CAPEX'!E10="","",IF('Indirect CAPEX'!E10="How confident are you about the reported cost?","",'Indirect CAPEX'!E10))</f>
        <v/>
      </c>
      <c r="K48" s="275" t="str">
        <f>IF('Indirect CAPEX'!F10="","",'Indirect CAPEX'!F10)</f>
        <v/>
      </c>
      <c r="L48" s="275" t="str">
        <f>IF('Indirect CAPEX'!G10="","",'Indirect CAPEX'!G10)</f>
        <v/>
      </c>
      <c r="M48" s="275" t="str">
        <f>IF('Indirect CAPEX'!H10="","",'Indirect CAPEX'!H10)</f>
        <v/>
      </c>
      <c r="N48" s="275" t="str">
        <f>IF('Indirect CAPEX'!I10="","",'Indirect CAPEX'!I10)</f>
        <v/>
      </c>
      <c r="O48" s="255" t="s">
        <v>0</v>
      </c>
      <c r="P48" s="255" t="s">
        <v>582</v>
      </c>
      <c r="Q48" s="256" t="s">
        <v>2</v>
      </c>
      <c r="R48" s="256"/>
      <c r="S48" s="251"/>
    </row>
    <row r="49" spans="2:19" ht="16" thickBot="1" x14ac:dyDescent="0.25">
      <c r="B49" s="483"/>
      <c r="C49" s="485"/>
      <c r="D49" s="290" t="str">
        <f>'Indirect CAPEX'!A11</f>
        <v>Other or combined physical assets</v>
      </c>
      <c r="E49" s="273">
        <f>'Indirect CAPEX'!B11</f>
        <v>0</v>
      </c>
      <c r="F49" s="272">
        <f>'Indirect CAPEX'!C11</f>
        <v>0</v>
      </c>
      <c r="G49" s="273">
        <f t="shared" si="0"/>
        <v>0</v>
      </c>
      <c r="H49" s="274"/>
      <c r="I49" s="275" t="str">
        <f>IF('Indirect CAPEX'!D11="","",'Indirect CAPEX'!D11)</f>
        <v/>
      </c>
      <c r="J49" s="289" t="str">
        <f>IF('Indirect CAPEX'!E11="","",IF('Indirect CAPEX'!E11="How confident are you about the reported cost?","",'Indirect CAPEX'!E11))</f>
        <v/>
      </c>
      <c r="K49" s="275" t="str">
        <f>IF('Indirect CAPEX'!F11="","",'Indirect CAPEX'!F11)</f>
        <v/>
      </c>
      <c r="L49" s="275" t="str">
        <f>IF('Indirect CAPEX'!G11="","",'Indirect CAPEX'!G11)</f>
        <v/>
      </c>
      <c r="M49" s="275" t="str">
        <f>IF('Indirect CAPEX'!H11="","",'Indirect CAPEX'!H11)</f>
        <v/>
      </c>
      <c r="N49" s="275" t="str">
        <f>IF('Indirect CAPEX'!I11="","",'Indirect CAPEX'!I11)</f>
        <v/>
      </c>
      <c r="O49" s="255" t="s">
        <v>0</v>
      </c>
      <c r="P49" s="255" t="s">
        <v>582</v>
      </c>
      <c r="Q49" s="256" t="s">
        <v>239</v>
      </c>
      <c r="R49" s="256"/>
      <c r="S49" s="251"/>
    </row>
    <row r="50" spans="2:19" ht="16" thickBot="1" x14ac:dyDescent="0.25">
      <c r="B50" s="483"/>
      <c r="C50" s="486" t="s">
        <v>583</v>
      </c>
      <c r="D50" s="276" t="str">
        <f>'Indirect CAPEX'!A15</f>
        <v>Major and extraordinary repairs for land for office building</v>
      </c>
      <c r="E50" s="265">
        <f>'Indirect CAPEX'!B15</f>
        <v>0</v>
      </c>
      <c r="F50" s="264">
        <f>'Indirect CAPEX'!C15</f>
        <v>0</v>
      </c>
      <c r="G50" s="265">
        <f t="shared" si="0"/>
        <v>0</v>
      </c>
      <c r="H50" s="266"/>
      <c r="I50" s="268" t="str">
        <f>IF('Indirect CAPEX'!D15="","",'Indirect CAPEX'!D15)</f>
        <v/>
      </c>
      <c r="J50" s="268" t="str">
        <f>IF('Indirect CAPEX'!E15="","",IF('Indirect CAPEX'!E15="How confident are you about the reported cost?","",'Indirect CAPEX'!E15))</f>
        <v/>
      </c>
      <c r="K50" s="268" t="str">
        <f>IF('Indirect CAPEX'!F15="","",'Indirect CAPEX'!F15)</f>
        <v/>
      </c>
      <c r="L50" s="268" t="str">
        <f>IF('Indirect CAPEX'!G15="","",'Indirect CAPEX'!G15)</f>
        <v/>
      </c>
      <c r="M50" s="268" t="str">
        <f>IF('Indirect CAPEX'!H15="","",'Indirect CAPEX'!H15)</f>
        <v/>
      </c>
      <c r="N50" s="268" t="str">
        <f>IF('Indirect CAPEX'!I15="","",'Indirect CAPEX'!I15)</f>
        <v/>
      </c>
      <c r="O50" s="268" t="s">
        <v>0</v>
      </c>
      <c r="P50" s="268" t="s">
        <v>582</v>
      </c>
      <c r="Q50" s="268" t="s">
        <v>579</v>
      </c>
      <c r="R50" s="268"/>
      <c r="S50" s="269"/>
    </row>
    <row r="51" spans="2:19" ht="16" thickBot="1" x14ac:dyDescent="0.25">
      <c r="B51" s="483"/>
      <c r="C51" s="486"/>
      <c r="D51" s="276" t="str">
        <f>'Indirect CAPEX'!A16</f>
        <v>Major and extraordinary repairs for office building</v>
      </c>
      <c r="E51" s="265">
        <f>'Indirect CAPEX'!B16</f>
        <v>0</v>
      </c>
      <c r="F51" s="264">
        <f>'Indirect CAPEX'!C16</f>
        <v>0</v>
      </c>
      <c r="G51" s="265">
        <f t="shared" si="0"/>
        <v>0</v>
      </c>
      <c r="H51" s="266"/>
      <c r="I51" s="268" t="str">
        <f>IF('Indirect CAPEX'!D16="","",'Indirect CAPEX'!D16)</f>
        <v/>
      </c>
      <c r="J51" s="268" t="str">
        <f>IF('Indirect CAPEX'!E16="","",IF('Indirect CAPEX'!E16="How confident are you about the reported cost?","",'Indirect CAPEX'!E16))</f>
        <v/>
      </c>
      <c r="K51" s="268" t="str">
        <f>IF('Indirect CAPEX'!F16="","",'Indirect CAPEX'!F16)</f>
        <v/>
      </c>
      <c r="L51" s="268" t="str">
        <f>IF('Indirect CAPEX'!G16="","",'Indirect CAPEX'!G16)</f>
        <v/>
      </c>
      <c r="M51" s="268" t="str">
        <f>IF('Indirect CAPEX'!H16="","",'Indirect CAPEX'!H16)</f>
        <v/>
      </c>
      <c r="N51" s="268" t="str">
        <f>IF('Indirect CAPEX'!I16="","",'Indirect CAPEX'!I16)</f>
        <v/>
      </c>
      <c r="O51" s="268" t="s">
        <v>0</v>
      </c>
      <c r="P51" s="268" t="s">
        <v>582</v>
      </c>
      <c r="Q51" s="268" t="s">
        <v>579</v>
      </c>
      <c r="R51" s="268"/>
      <c r="S51" s="269"/>
    </row>
    <row r="52" spans="2:19" ht="16" thickBot="1" x14ac:dyDescent="0.25">
      <c r="B52" s="483"/>
      <c r="C52" s="486"/>
      <c r="D52" s="276" t="str">
        <f>'Indirect CAPEX'!A17</f>
        <v>Major and extraordinary repairs for office equipment</v>
      </c>
      <c r="E52" s="265">
        <f>'Indirect CAPEX'!B17</f>
        <v>0</v>
      </c>
      <c r="F52" s="264">
        <f>'Indirect CAPEX'!C17</f>
        <v>0</v>
      </c>
      <c r="G52" s="265">
        <f t="shared" si="0"/>
        <v>0</v>
      </c>
      <c r="H52" s="266"/>
      <c r="I52" s="268" t="str">
        <f>IF('Indirect CAPEX'!D17="","",'Indirect CAPEX'!D17)</f>
        <v/>
      </c>
      <c r="J52" s="268" t="str">
        <f>IF('Indirect CAPEX'!E17="","",IF('Indirect CAPEX'!E17="How confident are you about the reported cost?","",'Indirect CAPEX'!E17))</f>
        <v/>
      </c>
      <c r="K52" s="268" t="str">
        <f>IF('Indirect CAPEX'!F17="","",'Indirect CAPEX'!F17)</f>
        <v/>
      </c>
      <c r="L52" s="268" t="str">
        <f>IF('Indirect CAPEX'!G17="","",'Indirect CAPEX'!G17)</f>
        <v/>
      </c>
      <c r="M52" s="268" t="str">
        <f>IF('Indirect CAPEX'!H17="","",'Indirect CAPEX'!H17)</f>
        <v/>
      </c>
      <c r="N52" s="268" t="str">
        <f>IF('Indirect CAPEX'!I17="","",'Indirect CAPEX'!I17)</f>
        <v/>
      </c>
      <c r="O52" s="268" t="s">
        <v>0</v>
      </c>
      <c r="P52" s="268" t="s">
        <v>582</v>
      </c>
      <c r="Q52" s="268" t="s">
        <v>579</v>
      </c>
      <c r="R52" s="268"/>
      <c r="S52" s="269"/>
    </row>
    <row r="53" spans="2:19" ht="16" thickBot="1" x14ac:dyDescent="0.25">
      <c r="B53" s="483"/>
      <c r="C53" s="486"/>
      <c r="D53" s="276" t="str">
        <f>'Indirect CAPEX'!A18</f>
        <v>Major and extraordinary repairs for general use vehicles</v>
      </c>
      <c r="E53" s="265">
        <f>'Indirect CAPEX'!B18</f>
        <v>0</v>
      </c>
      <c r="F53" s="264">
        <f>'Indirect CAPEX'!C18</f>
        <v>0</v>
      </c>
      <c r="G53" s="265">
        <f t="shared" si="0"/>
        <v>0</v>
      </c>
      <c r="H53" s="266"/>
      <c r="I53" s="268" t="str">
        <f>IF('Indirect CAPEX'!D18="","",'Indirect CAPEX'!D18)</f>
        <v/>
      </c>
      <c r="J53" s="268" t="str">
        <f>IF('Indirect CAPEX'!E18="","",IF('Indirect CAPEX'!E18="How confident are you about the reported cost?","",'Indirect CAPEX'!E18))</f>
        <v/>
      </c>
      <c r="K53" s="268" t="str">
        <f>IF('Indirect CAPEX'!F18="","",'Indirect CAPEX'!F18)</f>
        <v/>
      </c>
      <c r="L53" s="268" t="str">
        <f>IF('Indirect CAPEX'!G18="","",'Indirect CAPEX'!G18)</f>
        <v/>
      </c>
      <c r="M53" s="268" t="str">
        <f>IF('Indirect CAPEX'!H18="","",'Indirect CAPEX'!H18)</f>
        <v/>
      </c>
      <c r="N53" s="268" t="str">
        <f>IF('Indirect CAPEX'!I18="","",'Indirect CAPEX'!I18)</f>
        <v/>
      </c>
      <c r="O53" s="268" t="s">
        <v>0</v>
      </c>
      <c r="P53" s="268" t="s">
        <v>582</v>
      </c>
      <c r="Q53" s="268" t="s">
        <v>579</v>
      </c>
      <c r="R53" s="268"/>
      <c r="S53" s="269"/>
    </row>
    <row r="54" spans="2:19" ht="16" thickBot="1" x14ac:dyDescent="0.25">
      <c r="B54" s="483"/>
      <c r="C54" s="486"/>
      <c r="D54" s="276" t="str">
        <f>'Indirect CAPEX'!A19</f>
        <v>Other or combined major and extraordinary repairs</v>
      </c>
      <c r="E54" s="265">
        <f>'Indirect CAPEX'!B19</f>
        <v>0</v>
      </c>
      <c r="F54" s="264">
        <f>'Indirect CAPEX'!C19</f>
        <v>0</v>
      </c>
      <c r="G54" s="265">
        <f t="shared" si="0"/>
        <v>0</v>
      </c>
      <c r="H54" s="266"/>
      <c r="I54" s="268" t="str">
        <f>IF('Indirect CAPEX'!D19="","",'Indirect CAPEX'!D19)</f>
        <v/>
      </c>
      <c r="J54" s="268" t="str">
        <f>IF('Indirect CAPEX'!E19="","",IF('Indirect CAPEX'!E19="How confident are you about the reported cost?","",'Indirect CAPEX'!E19))</f>
        <v/>
      </c>
      <c r="K54" s="268" t="str">
        <f>IF('Indirect CAPEX'!F19="","",'Indirect CAPEX'!F19)</f>
        <v/>
      </c>
      <c r="L54" s="268" t="str">
        <f>IF('Indirect CAPEX'!G19="","",'Indirect CAPEX'!G19)</f>
        <v/>
      </c>
      <c r="M54" s="268" t="str">
        <f>IF('Indirect CAPEX'!H19="","",'Indirect CAPEX'!H19)</f>
        <v/>
      </c>
      <c r="N54" s="268" t="str">
        <f>IF('Indirect CAPEX'!I19="","",'Indirect CAPEX'!I19)</f>
        <v/>
      </c>
      <c r="O54" s="268" t="s">
        <v>0</v>
      </c>
      <c r="P54" s="268" t="s">
        <v>582</v>
      </c>
      <c r="Q54" s="268" t="s">
        <v>579</v>
      </c>
      <c r="R54" s="268"/>
      <c r="S54" s="269"/>
    </row>
    <row r="55" spans="2:19" ht="16" thickBot="1" x14ac:dyDescent="0.25">
      <c r="B55" s="483"/>
      <c r="C55" s="486" t="s">
        <v>580</v>
      </c>
      <c r="D55" s="270" t="str">
        <f>'Indirect CAPEX'!A24</f>
        <v>Financing costs for land</v>
      </c>
      <c r="E55" s="273">
        <f>'Indirect CAPEX'!B24</f>
        <v>0</v>
      </c>
      <c r="F55" s="272">
        <f>'Indirect CAPEX'!C24</f>
        <v>0</v>
      </c>
      <c r="G55" s="273">
        <f t="shared" si="0"/>
        <v>0</v>
      </c>
      <c r="H55" s="274"/>
      <c r="I55" s="275" t="str">
        <f>IF('Indirect CAPEX'!D24="","",'Indirect CAPEX'!D24)</f>
        <v/>
      </c>
      <c r="J55" s="289" t="str">
        <f>IF('Indirect CAPEX'!E24="","",IF('Indirect CAPEX'!E24="How confident are you about the reported cost?","",'Indirect CAPEX'!E24))</f>
        <v/>
      </c>
      <c r="K55" s="275" t="str">
        <f>K45</f>
        <v/>
      </c>
      <c r="L55" s="275" t="str">
        <f>L45</f>
        <v/>
      </c>
      <c r="M55" s="275" t="str">
        <f>IF('Indirect CAPEX'!F24="","",'Indirect CAPEX'!F24)</f>
        <v/>
      </c>
      <c r="N55" s="275" t="str">
        <f>IF('Indirect CAPEX'!G24="","",'Indirect CAPEX'!G24)</f>
        <v/>
      </c>
      <c r="O55" s="256" t="s">
        <v>0</v>
      </c>
      <c r="P55" s="256" t="s">
        <v>582</v>
      </c>
      <c r="Q55" s="256" t="s">
        <v>241</v>
      </c>
      <c r="R55" s="256"/>
      <c r="S55" s="251"/>
    </row>
    <row r="56" spans="2:19" ht="16" thickBot="1" x14ac:dyDescent="0.25">
      <c r="B56" s="483"/>
      <c r="C56" s="486"/>
      <c r="D56" s="270" t="str">
        <f>'Indirect CAPEX'!A25</f>
        <v>Taxes for land</v>
      </c>
      <c r="E56" s="273">
        <f>'Indirect CAPEX'!B25</f>
        <v>0</v>
      </c>
      <c r="F56" s="272">
        <f>'Indirect CAPEX'!C25</f>
        <v>0</v>
      </c>
      <c r="G56" s="273">
        <f t="shared" si="0"/>
        <v>0</v>
      </c>
      <c r="H56" s="274"/>
      <c r="I56" s="275" t="str">
        <f>IF('Indirect CAPEX'!D25="","",'Indirect CAPEX'!D25)</f>
        <v/>
      </c>
      <c r="J56" s="289" t="str">
        <f>IF('Indirect CAPEX'!E25="","",IF('Indirect CAPEX'!E25="How confident are you about the reported cost?","",'Indirect CAPEX'!E25))</f>
        <v/>
      </c>
      <c r="K56" s="275" t="str">
        <f>K45</f>
        <v/>
      </c>
      <c r="L56" s="275" t="str">
        <f>L45</f>
        <v/>
      </c>
      <c r="M56" s="275" t="str">
        <f>IF('Indirect CAPEX'!F25="","",'Indirect CAPEX'!F25)</f>
        <v/>
      </c>
      <c r="N56" s="275" t="str">
        <f>IF('Indirect CAPEX'!G25="","",'Indirect CAPEX'!G25)</f>
        <v/>
      </c>
      <c r="O56" s="256" t="s">
        <v>0</v>
      </c>
      <c r="P56" s="256" t="s">
        <v>582</v>
      </c>
      <c r="Q56" s="256" t="s">
        <v>242</v>
      </c>
      <c r="R56" s="256"/>
      <c r="S56" s="251"/>
    </row>
    <row r="57" spans="2:19" ht="16" thickBot="1" x14ac:dyDescent="0.25">
      <c r="B57" s="483"/>
      <c r="C57" s="486"/>
      <c r="D57" s="270" t="str">
        <f>'Indirect CAPEX'!A27</f>
        <v>Financing costs for office building</v>
      </c>
      <c r="E57" s="273">
        <f>'Indirect CAPEX'!B27</f>
        <v>0</v>
      </c>
      <c r="F57" s="272">
        <f>'Indirect CAPEX'!C27</f>
        <v>0</v>
      </c>
      <c r="G57" s="273">
        <f t="shared" si="0"/>
        <v>0</v>
      </c>
      <c r="H57" s="274"/>
      <c r="I57" s="275" t="str">
        <f>IF('Indirect CAPEX'!D27="","",'Indirect CAPEX'!D27)</f>
        <v/>
      </c>
      <c r="J57" s="289" t="str">
        <f>IF('Indirect CAPEX'!E27="","",IF('Indirect CAPEX'!E27="How confident are you about the reported cost?","",'Indirect CAPEX'!E27))</f>
        <v/>
      </c>
      <c r="K57" s="275" t="str">
        <f>K46</f>
        <v/>
      </c>
      <c r="L57" s="275" t="str">
        <f>L46</f>
        <v/>
      </c>
      <c r="M57" s="275" t="str">
        <f>IF('Indirect CAPEX'!F27="","",'Indirect CAPEX'!F27)</f>
        <v/>
      </c>
      <c r="N57" s="275" t="str">
        <f>IF('Indirect CAPEX'!G27="","",'Indirect CAPEX'!G27)</f>
        <v/>
      </c>
      <c r="O57" s="256" t="s">
        <v>0</v>
      </c>
      <c r="P57" s="256" t="s">
        <v>582</v>
      </c>
      <c r="Q57" s="256" t="s">
        <v>241</v>
      </c>
      <c r="R57" s="256"/>
      <c r="S57" s="251"/>
    </row>
    <row r="58" spans="2:19" ht="16" thickBot="1" x14ac:dyDescent="0.25">
      <c r="B58" s="483"/>
      <c r="C58" s="486"/>
      <c r="D58" s="270" t="str">
        <f>'Indirect CAPEX'!A28</f>
        <v>Taxes for office building</v>
      </c>
      <c r="E58" s="273">
        <f>'Indirect CAPEX'!B28</f>
        <v>0</v>
      </c>
      <c r="F58" s="272">
        <f>'Indirect CAPEX'!C28</f>
        <v>0</v>
      </c>
      <c r="G58" s="273">
        <f t="shared" si="0"/>
        <v>0</v>
      </c>
      <c r="H58" s="274"/>
      <c r="I58" s="275" t="str">
        <f>IF('Indirect CAPEX'!D28="","",'Indirect CAPEX'!D28)</f>
        <v/>
      </c>
      <c r="J58" s="289" t="str">
        <f>IF('Indirect CAPEX'!E28="","",IF('Indirect CAPEX'!E28="How confident are you about the reported cost?","",'Indirect CAPEX'!E28))</f>
        <v/>
      </c>
      <c r="K58" s="275" t="str">
        <f>K46</f>
        <v/>
      </c>
      <c r="L58" s="275" t="str">
        <f>L46</f>
        <v/>
      </c>
      <c r="M58" s="275" t="str">
        <f>IF('Indirect CAPEX'!F28="","",'Indirect CAPEX'!F28)</f>
        <v/>
      </c>
      <c r="N58" s="275" t="str">
        <f>IF('Indirect CAPEX'!G28="","",'Indirect CAPEX'!G28)</f>
        <v/>
      </c>
      <c r="O58" s="256" t="s">
        <v>0</v>
      </c>
      <c r="P58" s="256" t="s">
        <v>582</v>
      </c>
      <c r="Q58" s="256" t="s">
        <v>242</v>
      </c>
      <c r="R58" s="256"/>
      <c r="S58" s="251"/>
    </row>
    <row r="59" spans="2:19" ht="16" thickBot="1" x14ac:dyDescent="0.25">
      <c r="B59" s="483"/>
      <c r="C59" s="486"/>
      <c r="D59" s="270" t="str">
        <f>'Indirect CAPEX'!A30</f>
        <v>Financing costs for office equipment</v>
      </c>
      <c r="E59" s="273">
        <f>'Indirect CAPEX'!B30</f>
        <v>0</v>
      </c>
      <c r="F59" s="272">
        <f>'Indirect CAPEX'!C30</f>
        <v>0</v>
      </c>
      <c r="G59" s="273">
        <f t="shared" si="0"/>
        <v>0</v>
      </c>
      <c r="H59" s="274"/>
      <c r="I59" s="275" t="str">
        <f>IF('Indirect CAPEX'!D30="","",'Indirect CAPEX'!D30)</f>
        <v/>
      </c>
      <c r="J59" s="289" t="str">
        <f>IF('Indirect CAPEX'!E30="","",IF('Indirect CAPEX'!E30="How confident are you about the reported cost?","",'Indirect CAPEX'!E30))</f>
        <v/>
      </c>
      <c r="K59" s="275" t="str">
        <f>K47</f>
        <v/>
      </c>
      <c r="L59" s="275" t="str">
        <f>L47</f>
        <v/>
      </c>
      <c r="M59" s="275" t="str">
        <f>IF('Indirect CAPEX'!F30="","",'Indirect CAPEX'!F30)</f>
        <v/>
      </c>
      <c r="N59" s="275" t="str">
        <f>IF('Indirect CAPEX'!G30="","",'Indirect CAPEX'!G30)</f>
        <v/>
      </c>
      <c r="O59" s="256" t="s">
        <v>0</v>
      </c>
      <c r="P59" s="256" t="s">
        <v>582</v>
      </c>
      <c r="Q59" s="256" t="s">
        <v>241</v>
      </c>
      <c r="R59" s="256"/>
      <c r="S59" s="251"/>
    </row>
    <row r="60" spans="2:19" ht="16" thickBot="1" x14ac:dyDescent="0.25">
      <c r="B60" s="483"/>
      <c r="C60" s="486"/>
      <c r="D60" s="270" t="str">
        <f>'Indirect CAPEX'!A31</f>
        <v>Taxes for office equipment</v>
      </c>
      <c r="E60" s="273">
        <f>'Indirect CAPEX'!B31</f>
        <v>0</v>
      </c>
      <c r="F60" s="272">
        <f>'Indirect CAPEX'!C31</f>
        <v>0</v>
      </c>
      <c r="G60" s="273">
        <f t="shared" si="0"/>
        <v>0</v>
      </c>
      <c r="H60" s="274"/>
      <c r="I60" s="275" t="str">
        <f>IF('Indirect CAPEX'!D31="","",'Indirect CAPEX'!D31)</f>
        <v/>
      </c>
      <c r="J60" s="289" t="str">
        <f>IF('Indirect CAPEX'!E31="","",IF('Indirect CAPEX'!E31="How confident are you about the reported cost?","",'Indirect CAPEX'!E31))</f>
        <v/>
      </c>
      <c r="K60" s="275" t="str">
        <f>K47</f>
        <v/>
      </c>
      <c r="L60" s="275" t="str">
        <f>L47</f>
        <v/>
      </c>
      <c r="M60" s="275" t="str">
        <f>IF('Indirect CAPEX'!F31="","",'Indirect CAPEX'!F31)</f>
        <v/>
      </c>
      <c r="N60" s="275" t="str">
        <f>IF('Indirect CAPEX'!G31="","",'Indirect CAPEX'!G31)</f>
        <v/>
      </c>
      <c r="O60" s="256" t="s">
        <v>0</v>
      </c>
      <c r="P60" s="256" t="s">
        <v>582</v>
      </c>
      <c r="Q60" s="256" t="s">
        <v>242</v>
      </c>
      <c r="R60" s="256"/>
      <c r="S60" s="251"/>
    </row>
    <row r="61" spans="2:19" ht="16" thickBot="1" x14ac:dyDescent="0.25">
      <c r="B61" s="483"/>
      <c r="C61" s="486"/>
      <c r="D61" s="270" t="str">
        <f>'Indirect CAPEX'!A33</f>
        <v>Financing costs for general use vehicles</v>
      </c>
      <c r="E61" s="273">
        <f>'Indirect CAPEX'!B33</f>
        <v>0</v>
      </c>
      <c r="F61" s="272">
        <f>'Indirect CAPEX'!C33</f>
        <v>0</v>
      </c>
      <c r="G61" s="273">
        <f t="shared" si="0"/>
        <v>0</v>
      </c>
      <c r="H61" s="274"/>
      <c r="I61" s="275" t="str">
        <f>IF('Indirect CAPEX'!D33="","",'Indirect CAPEX'!D33)</f>
        <v/>
      </c>
      <c r="J61" s="289" t="str">
        <f>IF('Indirect CAPEX'!E33="","",IF('Indirect CAPEX'!E33="How confident are you about the reported cost?","",'Indirect CAPEX'!E33))</f>
        <v/>
      </c>
      <c r="K61" s="275" t="str">
        <f>K48</f>
        <v/>
      </c>
      <c r="L61" s="275" t="str">
        <f>L48</f>
        <v/>
      </c>
      <c r="M61" s="275" t="str">
        <f>IF('Indirect CAPEX'!F33="","",'Indirect CAPEX'!F33)</f>
        <v/>
      </c>
      <c r="N61" s="275" t="str">
        <f>IF('Indirect CAPEX'!G33="","",'Indirect CAPEX'!G33)</f>
        <v/>
      </c>
      <c r="O61" s="256" t="s">
        <v>0</v>
      </c>
      <c r="P61" s="256" t="s">
        <v>582</v>
      </c>
      <c r="Q61" s="256" t="s">
        <v>241</v>
      </c>
      <c r="R61" s="256"/>
      <c r="S61" s="251"/>
    </row>
    <row r="62" spans="2:19" ht="16" thickBot="1" x14ac:dyDescent="0.25">
      <c r="B62" s="483"/>
      <c r="C62" s="486"/>
      <c r="D62" s="270" t="str">
        <f>'Indirect CAPEX'!A34</f>
        <v>Taxes for vehicles</v>
      </c>
      <c r="E62" s="273">
        <f>'Indirect CAPEX'!B34</f>
        <v>0</v>
      </c>
      <c r="F62" s="272">
        <f>'Indirect CAPEX'!C34</f>
        <v>0</v>
      </c>
      <c r="G62" s="273">
        <f t="shared" si="0"/>
        <v>0</v>
      </c>
      <c r="H62" s="274"/>
      <c r="I62" s="275" t="str">
        <f>IF('Indirect CAPEX'!D34="","",'Indirect CAPEX'!D34)</f>
        <v/>
      </c>
      <c r="J62" s="289" t="str">
        <f>IF('Indirect CAPEX'!E34="","",IF('Indirect CAPEX'!E34="How confident are you about the reported cost?","",'Indirect CAPEX'!E34))</f>
        <v/>
      </c>
      <c r="K62" s="275" t="str">
        <f>K48</f>
        <v/>
      </c>
      <c r="L62" s="275" t="str">
        <f>L48</f>
        <v/>
      </c>
      <c r="M62" s="275" t="str">
        <f>IF('Indirect CAPEX'!F34="","",'Indirect CAPEX'!F34)</f>
        <v/>
      </c>
      <c r="N62" s="275" t="str">
        <f>IF('Indirect CAPEX'!G34="","",'Indirect CAPEX'!G34)</f>
        <v/>
      </c>
      <c r="O62" s="256" t="s">
        <v>0</v>
      </c>
      <c r="P62" s="256" t="s">
        <v>582</v>
      </c>
      <c r="Q62" s="256" t="s">
        <v>242</v>
      </c>
      <c r="R62" s="256"/>
      <c r="S62" s="251"/>
    </row>
    <row r="63" spans="2:19" ht="16" thickBot="1" x14ac:dyDescent="0.25">
      <c r="B63" s="483"/>
      <c r="C63" s="486"/>
      <c r="D63" s="270" t="str">
        <f>'Indirect CAPEX'!A36</f>
        <v>Financing costs for other physical assets</v>
      </c>
      <c r="E63" s="273">
        <f>'Indirect CAPEX'!B36</f>
        <v>0</v>
      </c>
      <c r="F63" s="272">
        <f>'Indirect CAPEX'!C36</f>
        <v>0</v>
      </c>
      <c r="G63" s="273">
        <f t="shared" si="0"/>
        <v>0</v>
      </c>
      <c r="H63" s="274"/>
      <c r="I63" s="275" t="str">
        <f>IF('Indirect CAPEX'!D36="","",'Indirect CAPEX'!D36)</f>
        <v/>
      </c>
      <c r="J63" s="289" t="str">
        <f>IF('Indirect CAPEX'!E36="","",IF('Indirect CAPEX'!E36="How confident are you about the reported cost?","",'Indirect CAPEX'!E36))</f>
        <v/>
      </c>
      <c r="K63" s="275" t="str">
        <f>K49</f>
        <v/>
      </c>
      <c r="L63" s="275" t="str">
        <f>L49</f>
        <v/>
      </c>
      <c r="M63" s="275" t="str">
        <f>IF('Indirect CAPEX'!F36="","",'Indirect CAPEX'!F36)</f>
        <v/>
      </c>
      <c r="N63" s="275" t="str">
        <f>IF('Indirect CAPEX'!G36="","",'Indirect CAPEX'!G36)</f>
        <v/>
      </c>
      <c r="O63" s="256" t="s">
        <v>0</v>
      </c>
      <c r="P63" s="256" t="s">
        <v>582</v>
      </c>
      <c r="Q63" s="256" t="s">
        <v>241</v>
      </c>
      <c r="R63" s="256"/>
      <c r="S63" s="251"/>
    </row>
    <row r="64" spans="2:19" ht="16" thickBot="1" x14ac:dyDescent="0.25">
      <c r="B64" s="483"/>
      <c r="C64" s="486"/>
      <c r="D64" s="270" t="str">
        <f>'Indirect CAPEX'!A37</f>
        <v>Taxes for other physical assets</v>
      </c>
      <c r="E64" s="273">
        <f>'Indirect CAPEX'!B37</f>
        <v>0</v>
      </c>
      <c r="F64" s="272">
        <f>'Indirect CAPEX'!C37</f>
        <v>0</v>
      </c>
      <c r="G64" s="273">
        <f t="shared" si="0"/>
        <v>0</v>
      </c>
      <c r="H64" s="274"/>
      <c r="I64" s="275" t="str">
        <f>IF('Indirect CAPEX'!D37="","",'Indirect CAPEX'!D37)</f>
        <v/>
      </c>
      <c r="J64" s="289" t="str">
        <f>IF('Indirect CAPEX'!E37="","",IF('Indirect CAPEX'!E37="How confident are you about the reported cost?","",'Indirect CAPEX'!E37))</f>
        <v/>
      </c>
      <c r="K64" s="275" t="str">
        <f>K49</f>
        <v/>
      </c>
      <c r="L64" s="275" t="str">
        <f>L49</f>
        <v/>
      </c>
      <c r="M64" s="275" t="str">
        <f>IF('Indirect CAPEX'!F37="","",'Indirect CAPEX'!F37)</f>
        <v/>
      </c>
      <c r="N64" s="275" t="str">
        <f>IF('Indirect CAPEX'!G37="","",'Indirect CAPEX'!G37)</f>
        <v/>
      </c>
      <c r="O64" s="256" t="s">
        <v>0</v>
      </c>
      <c r="P64" s="256" t="s">
        <v>582</v>
      </c>
      <c r="Q64" s="256" t="s">
        <v>242</v>
      </c>
      <c r="R64" s="256"/>
      <c r="S64" s="251"/>
    </row>
    <row r="65" spans="2:19" ht="15" customHeight="1" thickBot="1" x14ac:dyDescent="0.25">
      <c r="B65" s="483"/>
      <c r="C65" s="291" t="s">
        <v>584</v>
      </c>
      <c r="D65" s="292" t="str">
        <f>'Indirect CAPEX'!A41</f>
        <v>One-time or infrequent staff training costs</v>
      </c>
      <c r="E65" s="293">
        <f>'Indirect CAPEX'!B41</f>
        <v>0</v>
      </c>
      <c r="F65" s="294">
        <f>'Indirect CAPEX'!C41</f>
        <v>0</v>
      </c>
      <c r="G65" s="293">
        <f t="shared" si="0"/>
        <v>0</v>
      </c>
      <c r="H65" s="274"/>
      <c r="I65" s="295" t="str">
        <f>IF('Indirect CAPEX'!D41="","",'Indirect CAPEX'!D41)</f>
        <v/>
      </c>
      <c r="J65" s="295" t="str">
        <f>IF('Indirect CAPEX'!E41="","",IF('Indirect CAPEX'!E41="How confident are you about the reported cost?","",'Indirect CAPEX'!E41))</f>
        <v/>
      </c>
      <c r="K65" s="295" t="str">
        <f>IF('Indirect CAPEX'!F41="","",'Indirect CAPEX'!F41)</f>
        <v/>
      </c>
      <c r="L65" s="295" t="str">
        <f>IF('Indirect CAPEX'!G41="","",'Indirect CAPEX'!G41)</f>
        <v/>
      </c>
      <c r="M65" s="295" t="str">
        <f>IF('Indirect CAPEX'!H41="","",'Indirect CAPEX'!H41)</f>
        <v/>
      </c>
      <c r="N65" s="295" t="str">
        <f>IF('Indirect CAPEX'!I41="","",'Indirect CAPEX'!I41)</f>
        <v/>
      </c>
      <c r="O65" s="296" t="s">
        <v>0</v>
      </c>
      <c r="P65" s="297" t="s">
        <v>582</v>
      </c>
      <c r="Q65" s="297" t="s">
        <v>238</v>
      </c>
      <c r="R65" s="297"/>
      <c r="S65" s="298"/>
    </row>
    <row r="66" spans="2:19" ht="25" thickBot="1" x14ac:dyDescent="0.25">
      <c r="B66" s="484"/>
      <c r="C66" s="299" t="s">
        <v>585</v>
      </c>
      <c r="D66" s="300" t="str">
        <f>'Indirect CAPEX'!A45</f>
        <v>Other indirect CAPEX expenses</v>
      </c>
      <c r="E66" s="301">
        <f>'Indirect CAPEX'!B45</f>
        <v>0</v>
      </c>
      <c r="F66" s="302">
        <f>'Indirect CAPEX'!C45</f>
        <v>0</v>
      </c>
      <c r="G66" s="301">
        <f>E66*F66</f>
        <v>0</v>
      </c>
      <c r="H66" s="303"/>
      <c r="I66" s="304" t="str">
        <f>IF('Indirect CAPEX'!D45="","",'Indirect CAPEX'!D45)</f>
        <v/>
      </c>
      <c r="J66" s="304" t="str">
        <f>IF('Indirect CAPEX'!E45="","",IF('Indirect CAPEX'!E45="How confident are you about the reported cost?","",'Indirect CAPEX'!E45))</f>
        <v/>
      </c>
      <c r="K66" s="304" t="str">
        <f>IF('Indirect CAPEX'!F45="","",'Indirect CAPEX'!F45)</f>
        <v/>
      </c>
      <c r="L66" s="304" t="str">
        <f>IF('Indirect CAPEX'!G45="","",'Indirect CAPEX'!G45)</f>
        <v/>
      </c>
      <c r="M66" s="304" t="str">
        <f>IF('Indirect CAPEX'!H45="","",'Indirect CAPEX'!H45)</f>
        <v/>
      </c>
      <c r="N66" s="304" t="str">
        <f>IF('Indirect CAPEX'!I45="","",'Indirect CAPEX'!I45)</f>
        <v/>
      </c>
      <c r="O66" s="305" t="s">
        <v>0</v>
      </c>
      <c r="P66" s="305" t="s">
        <v>582</v>
      </c>
      <c r="Q66" s="305" t="s">
        <v>239</v>
      </c>
      <c r="R66" s="305"/>
      <c r="S66" s="306"/>
    </row>
    <row r="67" spans="2:19" ht="15" customHeight="1" x14ac:dyDescent="0.2">
      <c r="B67" s="482" t="s">
        <v>586</v>
      </c>
      <c r="C67" s="498" t="s">
        <v>587</v>
      </c>
      <c r="D67" s="307" t="str">
        <f>'Direct OPEX'!A6</f>
        <v>Staff responsible for collecting containers</v>
      </c>
      <c r="E67" s="308">
        <f>'Direct OPEX'!B6</f>
        <v>0</v>
      </c>
      <c r="F67" s="309">
        <v>1</v>
      </c>
      <c r="G67" s="310"/>
      <c r="H67" s="308">
        <f t="shared" ref="H67:H73" si="1">E67*F67</f>
        <v>0</v>
      </c>
      <c r="I67" s="311" t="str">
        <f>IF('Direct OPEX'!C6="","",'Direct OPEX'!C6)</f>
        <v/>
      </c>
      <c r="J67" s="311" t="str">
        <f>IF('Direct OPEX'!D6="","",IF('Direct OPEX'!D6="How confident are you about the reported cost?","",'Direct OPEX'!D6))</f>
        <v/>
      </c>
      <c r="K67" s="312"/>
      <c r="L67" s="311" t="str">
        <f>IF(Context!D$12="","",IF(Context!D$12="Enter the year corresponding to the reported operating costs","",Context!D$12))</f>
        <v/>
      </c>
      <c r="M67" s="311" t="str">
        <f>IF('Direct OPEX'!E6="","",'Direct OPEX'!E6)</f>
        <v/>
      </c>
      <c r="N67" s="311" t="str">
        <f>IF('Direct OPEX'!F6="","",'Direct OPEX'!F6)</f>
        <v/>
      </c>
      <c r="O67" s="313" t="s">
        <v>1</v>
      </c>
      <c r="P67" s="313" t="s">
        <v>578</v>
      </c>
      <c r="Q67" s="313" t="s">
        <v>3</v>
      </c>
      <c r="R67" s="313"/>
      <c r="S67" s="314"/>
    </row>
    <row r="68" spans="2:19" x14ac:dyDescent="0.2">
      <c r="B68" s="483"/>
      <c r="C68" s="499"/>
      <c r="D68" s="315" t="str">
        <f>'Direct OPEX'!A7</f>
        <v>Staff responsible for washing containers (if different from collectors)</v>
      </c>
      <c r="E68" s="293">
        <f>'Direct OPEX'!B7</f>
        <v>0</v>
      </c>
      <c r="F68" s="294">
        <v>1</v>
      </c>
      <c r="G68" s="274"/>
      <c r="H68" s="293">
        <f t="shared" si="1"/>
        <v>0</v>
      </c>
      <c r="I68" s="295" t="str">
        <f>IF('Direct OPEX'!C7="","",'Direct OPEX'!C7)</f>
        <v/>
      </c>
      <c r="J68" s="295" t="str">
        <f>IF('Direct OPEX'!D7="","",IF('Direct OPEX'!D7="How confident are you about the reported cost?","",'Direct OPEX'!D7))</f>
        <v/>
      </c>
      <c r="K68" s="316"/>
      <c r="L68" s="295" t="str">
        <f>IF(Context!D$12="","",IF(Context!D$12="Enter the year corresponding to the reported operating costs","",Context!D$12))</f>
        <v/>
      </c>
      <c r="M68" s="295" t="str">
        <f>IF('Direct OPEX'!E7="","",'Direct OPEX'!E7)</f>
        <v/>
      </c>
      <c r="N68" s="295" t="str">
        <f>IF('Direct OPEX'!F7="","",'Direct OPEX'!F7)</f>
        <v/>
      </c>
      <c r="O68" s="297" t="s">
        <v>1</v>
      </c>
      <c r="P68" s="297" t="s">
        <v>578</v>
      </c>
      <c r="Q68" s="297" t="s">
        <v>3</v>
      </c>
      <c r="R68" s="297"/>
      <c r="S68" s="298"/>
    </row>
    <row r="69" spans="2:19" x14ac:dyDescent="0.2">
      <c r="B69" s="483"/>
      <c r="C69" s="499"/>
      <c r="D69" s="315" t="str">
        <f>'Direct OPEX'!A8</f>
        <v>Supervisors or managers</v>
      </c>
      <c r="E69" s="293">
        <f>'Direct OPEX'!B8</f>
        <v>0</v>
      </c>
      <c r="F69" s="294">
        <v>1</v>
      </c>
      <c r="G69" s="274"/>
      <c r="H69" s="293">
        <f t="shared" si="1"/>
        <v>0</v>
      </c>
      <c r="I69" s="295" t="str">
        <f>IF('Direct OPEX'!C8="","",'Direct OPEX'!C8)</f>
        <v/>
      </c>
      <c r="J69" s="295" t="str">
        <f>IF('Direct OPEX'!D8="","",IF('Direct OPEX'!D8="How confident are you about the reported cost?","",'Direct OPEX'!D8))</f>
        <v/>
      </c>
      <c r="K69" s="316"/>
      <c r="L69" s="295" t="str">
        <f>IF(Context!D$12="","",IF(Context!D$12="Enter the year corresponding to the reported operating costs","",Context!D$12))</f>
        <v/>
      </c>
      <c r="M69" s="295" t="str">
        <f>IF('Direct OPEX'!E8="","",'Direct OPEX'!E8)</f>
        <v/>
      </c>
      <c r="N69" s="295" t="str">
        <f>IF('Direct OPEX'!F8="","",'Direct OPEX'!F8)</f>
        <v/>
      </c>
      <c r="O69" s="297" t="s">
        <v>1</v>
      </c>
      <c r="P69" s="297" t="s">
        <v>578</v>
      </c>
      <c r="Q69" s="297" t="s">
        <v>3</v>
      </c>
      <c r="R69" s="297"/>
      <c r="S69" s="298"/>
    </row>
    <row r="70" spans="2:19" x14ac:dyDescent="0.2">
      <c r="B70" s="483"/>
      <c r="C70" s="499"/>
      <c r="D70" s="315" t="str">
        <f>'Direct OPEX'!A9</f>
        <v>Drivers</v>
      </c>
      <c r="E70" s="293">
        <f>'Direct OPEX'!B9</f>
        <v>0</v>
      </c>
      <c r="F70" s="294">
        <v>1</v>
      </c>
      <c r="G70" s="274"/>
      <c r="H70" s="293">
        <f t="shared" ref="H70:H71" si="2">E70*F70</f>
        <v>0</v>
      </c>
      <c r="I70" s="295" t="str">
        <f>IF('Direct OPEX'!C9="","",'Direct OPEX'!C9)</f>
        <v/>
      </c>
      <c r="J70" s="295" t="str">
        <f>IF('Direct OPEX'!D9="","",IF('Direct OPEX'!D9="How confident are you about the reported cost?","",'Direct OPEX'!D9))</f>
        <v/>
      </c>
      <c r="K70" s="316"/>
      <c r="L70" s="295" t="str">
        <f>IF(Context!D$12="","",IF(Context!D$12="Enter the year corresponding to the reported operating costs","",Context!D$12))</f>
        <v/>
      </c>
      <c r="M70" s="295" t="str">
        <f>IF('Direct OPEX'!E9="","",'Direct OPEX'!E9)</f>
        <v/>
      </c>
      <c r="N70" s="295" t="str">
        <f>IF('Direct OPEX'!F9="","",'Direct OPEX'!F9)</f>
        <v/>
      </c>
      <c r="O70" s="297" t="s">
        <v>1</v>
      </c>
      <c r="P70" s="297" t="s">
        <v>578</v>
      </c>
      <c r="Q70" s="297" t="s">
        <v>3</v>
      </c>
      <c r="R70" s="297"/>
      <c r="S70" s="298"/>
    </row>
    <row r="71" spans="2:19" ht="16" thickBot="1" x14ac:dyDescent="0.25">
      <c r="B71" s="483"/>
      <c r="C71" s="500"/>
      <c r="D71" s="315" t="str">
        <f>'Direct OPEX'!A10</f>
        <v>Other or combined salaried staff directly responsible for emptying and transport</v>
      </c>
      <c r="E71" s="293">
        <f>'Direct OPEX'!B10</f>
        <v>0</v>
      </c>
      <c r="F71" s="294">
        <v>1</v>
      </c>
      <c r="G71" s="274"/>
      <c r="H71" s="293">
        <f t="shared" si="2"/>
        <v>0</v>
      </c>
      <c r="I71" s="295" t="str">
        <f>IF('Direct OPEX'!C10="","",'Direct OPEX'!C10)</f>
        <v/>
      </c>
      <c r="J71" s="295" t="str">
        <f>IF('Direct OPEX'!D10="","",IF('Direct OPEX'!D10="How confident are you about the reported cost?","",'Direct OPEX'!D10))</f>
        <v/>
      </c>
      <c r="K71" s="316"/>
      <c r="L71" s="295" t="str">
        <f>IF(Context!D$12="","",IF(Context!D$12="Enter the year corresponding to the reported operating costs","",Context!D$12))</f>
        <v/>
      </c>
      <c r="M71" s="295" t="str">
        <f>IF('Direct OPEX'!E10="","",'Direct OPEX'!E10)</f>
        <v/>
      </c>
      <c r="N71" s="295" t="str">
        <f>IF('Direct OPEX'!F10="","",'Direct OPEX'!F10)</f>
        <v/>
      </c>
      <c r="O71" s="297" t="s">
        <v>1</v>
      </c>
      <c r="P71" s="297" t="s">
        <v>578</v>
      </c>
      <c r="Q71" s="297" t="s">
        <v>3</v>
      </c>
      <c r="R71" s="297"/>
      <c r="S71" s="298"/>
    </row>
    <row r="72" spans="2:19" x14ac:dyDescent="0.2">
      <c r="B72" s="483"/>
      <c r="C72" s="507" t="s">
        <v>588</v>
      </c>
      <c r="D72" s="317" t="str">
        <f>'Direct OPEX'!A14</f>
        <v>Wages or commissions paid to staff on a variable or casual basis</v>
      </c>
      <c r="E72" s="273">
        <f>'Direct OPEX'!B14</f>
        <v>0</v>
      </c>
      <c r="F72" s="272">
        <v>1</v>
      </c>
      <c r="G72" s="274"/>
      <c r="H72" s="273">
        <f t="shared" si="1"/>
        <v>0</v>
      </c>
      <c r="I72" s="275" t="str">
        <f>IF('Direct OPEX'!C14="","",'Direct OPEX'!C14)</f>
        <v/>
      </c>
      <c r="J72" s="275" t="str">
        <f>IF('Direct OPEX'!D14="","",IF('Direct OPEX'!D14="How confident are you about the reported cost?","",'Direct OPEX'!D14))</f>
        <v/>
      </c>
      <c r="K72" s="316"/>
      <c r="L72" s="401" t="str">
        <f>IF(Context!D$12="","",IF(Context!D$12="Enter the year corresponding to the reported operating costs","",Context!D$12))</f>
        <v/>
      </c>
      <c r="M72" s="275" t="str">
        <f>IF('Direct OPEX'!E14="","",'Direct OPEX'!E14)</f>
        <v/>
      </c>
      <c r="N72" s="275" t="str">
        <f>IF('Direct OPEX'!F14="","",'Direct OPEX'!F14)</f>
        <v/>
      </c>
      <c r="O72" s="256" t="s">
        <v>1</v>
      </c>
      <c r="P72" s="256" t="s">
        <v>589</v>
      </c>
      <c r="Q72" s="256" t="s">
        <v>3</v>
      </c>
      <c r="R72" s="256"/>
      <c r="S72" s="251"/>
    </row>
    <row r="73" spans="2:19" ht="16" thickBot="1" x14ac:dyDescent="0.25">
      <c r="B73" s="483"/>
      <c r="C73" s="508"/>
      <c r="D73" s="317" t="str">
        <f>'Direct OPEX'!A15</f>
        <v>Any other costs including short-term insurance, phone credit, and meals paid on a variable basis</v>
      </c>
      <c r="E73" s="273">
        <f>'Direct OPEX'!B15</f>
        <v>0</v>
      </c>
      <c r="F73" s="272">
        <v>1</v>
      </c>
      <c r="G73" s="274"/>
      <c r="H73" s="273">
        <f t="shared" si="1"/>
        <v>0</v>
      </c>
      <c r="I73" s="275" t="str">
        <f>IF('Direct OPEX'!C15="","",'Direct OPEX'!C15)</f>
        <v/>
      </c>
      <c r="J73" s="275" t="str">
        <f>IF('Direct OPEX'!D15="","",IF('Direct OPEX'!D15="How confident are you about the reported cost?","",'Direct OPEX'!D15))</f>
        <v/>
      </c>
      <c r="K73" s="316"/>
      <c r="L73" s="401" t="str">
        <f>IF(Context!D$12="","",IF(Context!D$12="Enter the year corresponding to the reported operating costs","",Context!D$12))</f>
        <v/>
      </c>
      <c r="M73" s="275" t="str">
        <f>IF('Direct OPEX'!E15="","",'Direct OPEX'!E15)</f>
        <v/>
      </c>
      <c r="N73" s="275" t="str">
        <f>IF('Direct OPEX'!F15="","",'Direct OPEX'!F15)</f>
        <v/>
      </c>
      <c r="O73" s="256" t="s">
        <v>1</v>
      </c>
      <c r="P73" s="256" t="s">
        <v>589</v>
      </c>
      <c r="Q73" s="256" t="s">
        <v>3</v>
      </c>
      <c r="R73" s="256"/>
      <c r="S73" s="251"/>
    </row>
    <row r="74" spans="2:19" ht="15" customHeight="1" x14ac:dyDescent="0.2">
      <c r="B74" s="483"/>
      <c r="C74" s="498" t="s">
        <v>590</v>
      </c>
      <c r="D74" s="315" t="str">
        <f>'Direct OPEX'!A19</f>
        <v>Insurance (combined health, disability, workers' compensation, etc.)</v>
      </c>
      <c r="E74" s="293">
        <f>'Direct OPEX'!B19</f>
        <v>0</v>
      </c>
      <c r="F74" s="294">
        <v>1</v>
      </c>
      <c r="G74" s="274"/>
      <c r="H74" s="293">
        <f>E74*F74</f>
        <v>0</v>
      </c>
      <c r="I74" s="295" t="str">
        <f>IF('Direct OPEX'!C19="","",'Direct OPEX'!C19)</f>
        <v/>
      </c>
      <c r="J74" s="295" t="str">
        <f>IF('Direct OPEX'!D19="","",IF('Direct OPEX'!D19="How confident are you about the reported cost?","",'Direct OPEX'!D19))</f>
        <v/>
      </c>
      <c r="K74" s="316"/>
      <c r="L74" s="295" t="str">
        <f>IF(Context!D$12="","",IF(Context!D$12="Enter the year corresponding to the reported operating costs","",Context!D$12))</f>
        <v/>
      </c>
      <c r="M74" s="295" t="str">
        <f>IF('Direct OPEX'!E19="","",'Direct OPEX'!E19)</f>
        <v/>
      </c>
      <c r="N74" s="295" t="str">
        <f>IF('Direct OPEX'!F19="","",'Direct OPEX'!F19)</f>
        <v/>
      </c>
      <c r="O74" s="297" t="s">
        <v>1</v>
      </c>
      <c r="P74" s="297" t="s">
        <v>578</v>
      </c>
      <c r="Q74" s="297" t="s">
        <v>3</v>
      </c>
      <c r="R74" s="297"/>
      <c r="S74" s="298"/>
    </row>
    <row r="75" spans="2:19" x14ac:dyDescent="0.2">
      <c r="B75" s="483"/>
      <c r="C75" s="499"/>
      <c r="D75" s="315" t="str">
        <f>'Direct OPEX'!A20</f>
        <v>Annual vaccinations</v>
      </c>
      <c r="E75" s="293">
        <f>'Direct OPEX'!B20</f>
        <v>0</v>
      </c>
      <c r="F75" s="294">
        <v>1</v>
      </c>
      <c r="G75" s="274"/>
      <c r="H75" s="293">
        <f t="shared" ref="H75:H76" si="3">E75*F75</f>
        <v>0</v>
      </c>
      <c r="I75" s="295" t="str">
        <f>IF('Direct OPEX'!C20="","",'Direct OPEX'!C20)</f>
        <v/>
      </c>
      <c r="J75" s="295" t="str">
        <f>IF('Direct OPEX'!D20="","",IF('Direct OPEX'!D20="How confident are you about the reported cost?","",'Direct OPEX'!D20))</f>
        <v/>
      </c>
      <c r="K75" s="316"/>
      <c r="L75" s="295" t="str">
        <f>IF(Context!D$12="","",IF(Context!D$12="Enter the year corresponding to the reported operating costs","",Context!D$12))</f>
        <v/>
      </c>
      <c r="M75" s="295" t="str">
        <f>IF('Direct OPEX'!E20="","",'Direct OPEX'!E20)</f>
        <v/>
      </c>
      <c r="N75" s="295" t="str">
        <f>IF('Direct OPEX'!F20="","",'Direct OPEX'!F20)</f>
        <v/>
      </c>
      <c r="O75" s="297" t="s">
        <v>1</v>
      </c>
      <c r="P75" s="297" t="s">
        <v>578</v>
      </c>
      <c r="Q75" s="297" t="s">
        <v>3</v>
      </c>
      <c r="R75" s="297"/>
      <c r="S75" s="298"/>
    </row>
    <row r="76" spans="2:19" ht="16" thickBot="1" x14ac:dyDescent="0.25">
      <c r="B76" s="483"/>
      <c r="C76" s="500"/>
      <c r="D76" s="315" t="str">
        <f>'Direct OPEX'!A21</f>
        <v>Other or combined expenses</v>
      </c>
      <c r="E76" s="293">
        <f>'Direct OPEX'!B21</f>
        <v>0</v>
      </c>
      <c r="F76" s="294">
        <v>1</v>
      </c>
      <c r="G76" s="274"/>
      <c r="H76" s="293">
        <f t="shared" si="3"/>
        <v>0</v>
      </c>
      <c r="I76" s="295" t="str">
        <f>IF('Direct OPEX'!C21="","",'Direct OPEX'!C21)</f>
        <v/>
      </c>
      <c r="J76" s="295" t="str">
        <f>IF('Direct OPEX'!D21="","",IF('Direct OPEX'!D21="How confident are you about the reported cost?","",'Direct OPEX'!D21))</f>
        <v/>
      </c>
      <c r="K76" s="316"/>
      <c r="L76" s="295" t="str">
        <f>IF(Context!D$12="","",IF(Context!D$12="Enter the year corresponding to the reported operating costs","",Context!D$12))</f>
        <v/>
      </c>
      <c r="M76" s="295" t="str">
        <f>IF('Direct OPEX'!E21="","",'Direct OPEX'!E21)</f>
        <v/>
      </c>
      <c r="N76" s="295" t="str">
        <f>IF('Direct OPEX'!F21="","",'Direct OPEX'!F21)</f>
        <v/>
      </c>
      <c r="O76" s="297" t="s">
        <v>1</v>
      </c>
      <c r="P76" s="297" t="s">
        <v>578</v>
      </c>
      <c r="Q76" s="297" t="s">
        <v>3</v>
      </c>
      <c r="R76" s="297"/>
      <c r="S76" s="298"/>
    </row>
    <row r="77" spans="2:19" x14ac:dyDescent="0.2">
      <c r="B77" s="483"/>
      <c r="C77" s="496" t="s">
        <v>591</v>
      </c>
      <c r="D77" s="317" t="str">
        <f>'Direct OPEX'!A26</f>
        <v>Carts or wheelbarrows</v>
      </c>
      <c r="E77" s="273">
        <f>'Direct OPEX'!B26</f>
        <v>0</v>
      </c>
      <c r="F77" s="272">
        <v>1</v>
      </c>
      <c r="G77" s="274"/>
      <c r="H77" s="273">
        <f t="shared" ref="H77:H123" si="4">E77*F77</f>
        <v>0</v>
      </c>
      <c r="I77" s="275" t="str">
        <f>IF('Direct OPEX'!C26="","",'Direct OPEX'!C26)</f>
        <v/>
      </c>
      <c r="J77" s="275" t="str">
        <f>IF('Direct OPEX'!D26="","",IF('Direct OPEX'!D26="How confident are you about the reported cost?","",'Direct OPEX'!D26))</f>
        <v/>
      </c>
      <c r="K77" s="316"/>
      <c r="L77" s="401" t="str">
        <f>IF(Context!D$12="","",IF(Context!D$12="Enter the year corresponding to the reported operating costs","",Context!D$12))</f>
        <v/>
      </c>
      <c r="M77" s="275" t="str">
        <f>IF('Direct OPEX'!E26="","",'Direct OPEX'!E26)</f>
        <v/>
      </c>
      <c r="N77" s="275" t="str">
        <f>IF('Direct OPEX'!F26="","",'Direct OPEX'!F26)</f>
        <v/>
      </c>
      <c r="O77" s="256" t="s">
        <v>1</v>
      </c>
      <c r="P77" s="256" t="s">
        <v>589</v>
      </c>
      <c r="Q77" s="256" t="s">
        <v>2</v>
      </c>
      <c r="R77" s="256"/>
      <c r="S77" s="251"/>
    </row>
    <row r="78" spans="2:19" x14ac:dyDescent="0.2">
      <c r="B78" s="483"/>
      <c r="C78" s="496"/>
      <c r="D78" s="317" t="str">
        <f>'Direct OPEX'!A27</f>
        <v>Small motorized vehicles (e.g., auto-rickshaws, motorbikes, tuktuks)</v>
      </c>
      <c r="E78" s="273">
        <f>'Direct OPEX'!B27</f>
        <v>0</v>
      </c>
      <c r="F78" s="272">
        <v>1</v>
      </c>
      <c r="G78" s="274"/>
      <c r="H78" s="273">
        <f t="shared" si="4"/>
        <v>0</v>
      </c>
      <c r="I78" s="275" t="str">
        <f>IF('Direct OPEX'!C27="","",'Direct OPEX'!C27)</f>
        <v/>
      </c>
      <c r="J78" s="275" t="str">
        <f>IF('Direct OPEX'!D27="","",IF('Direct OPEX'!D27="How confident are you about the reported cost?","",'Direct OPEX'!D27))</f>
        <v/>
      </c>
      <c r="K78" s="316"/>
      <c r="L78" s="401" t="str">
        <f>IF(Context!D$12="","",IF(Context!D$12="Enter the year corresponding to the reported operating costs","",Context!D$12))</f>
        <v/>
      </c>
      <c r="M78" s="275" t="str">
        <f>IF('Direct OPEX'!E27="","",'Direct OPEX'!E27)</f>
        <v/>
      </c>
      <c r="N78" s="275" t="str">
        <f>IF('Direct OPEX'!F27="","",'Direct OPEX'!F27)</f>
        <v/>
      </c>
      <c r="O78" s="256" t="s">
        <v>1</v>
      </c>
      <c r="P78" s="256" t="s">
        <v>589</v>
      </c>
      <c r="Q78" s="256" t="s">
        <v>2</v>
      </c>
      <c r="R78" s="256"/>
      <c r="S78" s="251"/>
    </row>
    <row r="79" spans="2:19" x14ac:dyDescent="0.2">
      <c r="B79" s="483"/>
      <c r="C79" s="496"/>
      <c r="D79" s="317" t="str">
        <f>'Direct OPEX'!A28</f>
        <v>Large motorized vehicles (e.g., pickup or other type of truck)</v>
      </c>
      <c r="E79" s="273">
        <f>'Direct OPEX'!B28</f>
        <v>0</v>
      </c>
      <c r="F79" s="272">
        <v>1</v>
      </c>
      <c r="G79" s="274"/>
      <c r="H79" s="273">
        <f t="shared" si="4"/>
        <v>0</v>
      </c>
      <c r="I79" s="275" t="str">
        <f>IF('Direct OPEX'!C28="","",'Direct OPEX'!C28)</f>
        <v/>
      </c>
      <c r="J79" s="275" t="str">
        <f>IF('Direct OPEX'!D28="","",IF('Direct OPEX'!D28="How confident are you about the reported cost?","",'Direct OPEX'!D28))</f>
        <v/>
      </c>
      <c r="K79" s="316"/>
      <c r="L79" s="401" t="str">
        <f>IF(Context!D$12="","",IF(Context!D$12="Enter the year corresponding to the reported operating costs","",Context!D$12))</f>
        <v/>
      </c>
      <c r="M79" s="275" t="str">
        <f>IF('Direct OPEX'!E28="","",'Direct OPEX'!E28)</f>
        <v/>
      </c>
      <c r="N79" s="275" t="str">
        <f>IF('Direct OPEX'!F28="","",'Direct OPEX'!F28)</f>
        <v/>
      </c>
      <c r="O79" s="256" t="s">
        <v>1</v>
      </c>
      <c r="P79" s="256" t="s">
        <v>589</v>
      </c>
      <c r="Q79" s="256" t="s">
        <v>2</v>
      </c>
      <c r="R79" s="256"/>
      <c r="S79" s="251"/>
    </row>
    <row r="80" spans="2:19" x14ac:dyDescent="0.2">
      <c r="B80" s="483"/>
      <c r="C80" s="496"/>
      <c r="D80" s="317" t="str">
        <f>'Direct OPEX'!A29</f>
        <v>Waste storage containers (e.g., barrels used to consolidate waste at the transfer station)</v>
      </c>
      <c r="E80" s="273">
        <f>'Direct OPEX'!B29</f>
        <v>0</v>
      </c>
      <c r="F80" s="272">
        <v>1</v>
      </c>
      <c r="G80" s="274"/>
      <c r="H80" s="273">
        <f t="shared" si="4"/>
        <v>0</v>
      </c>
      <c r="I80" s="275" t="str">
        <f>IF('Direct OPEX'!C29="","",'Direct OPEX'!C29)</f>
        <v/>
      </c>
      <c r="J80" s="275" t="str">
        <f>IF('Direct OPEX'!D29="","",IF('Direct OPEX'!D29="How confident are you about the reported cost?","",'Direct OPEX'!D29))</f>
        <v/>
      </c>
      <c r="K80" s="316"/>
      <c r="L80" s="401" t="str">
        <f>IF(Context!D$12="","",IF(Context!D$12="Enter the year corresponding to the reported operating costs","",Context!D$12))</f>
        <v/>
      </c>
      <c r="M80" s="275" t="str">
        <f>IF('Direct OPEX'!E29="","",'Direct OPEX'!E29)</f>
        <v/>
      </c>
      <c r="N80" s="275" t="str">
        <f>IF('Direct OPEX'!F29="","",'Direct OPEX'!F29)</f>
        <v/>
      </c>
      <c r="O80" s="256" t="s">
        <v>1</v>
      </c>
      <c r="P80" s="256" t="s">
        <v>589</v>
      </c>
      <c r="Q80" s="256" t="s">
        <v>2</v>
      </c>
      <c r="R80" s="256"/>
      <c r="S80" s="251"/>
    </row>
    <row r="81" spans="2:19" x14ac:dyDescent="0.2">
      <c r="B81" s="483"/>
      <c r="C81" s="496"/>
      <c r="D81" s="317" t="str">
        <f>'Direct OPEX'!A30</f>
        <v>Transfer station(s)</v>
      </c>
      <c r="E81" s="273">
        <f>'Direct OPEX'!B30</f>
        <v>0</v>
      </c>
      <c r="F81" s="272">
        <v>1</v>
      </c>
      <c r="G81" s="274"/>
      <c r="H81" s="273">
        <f t="shared" si="4"/>
        <v>0</v>
      </c>
      <c r="I81" s="275" t="str">
        <f>IF('Direct OPEX'!C30="","",'Direct OPEX'!C30)</f>
        <v/>
      </c>
      <c r="J81" s="275" t="str">
        <f>IF('Direct OPEX'!D30="","",IF('Direct OPEX'!D30="How confident are you about the reported cost?","",'Direct OPEX'!D30))</f>
        <v/>
      </c>
      <c r="K81" s="316"/>
      <c r="L81" s="401" t="str">
        <f>IF(Context!D$12="","",IF(Context!D$12="Enter the year corresponding to the reported operating costs","",Context!D$12))</f>
        <v/>
      </c>
      <c r="M81" s="275" t="str">
        <f>IF('Direct OPEX'!E30="","",'Direct OPEX'!E30)</f>
        <v/>
      </c>
      <c r="N81" s="275" t="str">
        <f>IF('Direct OPEX'!F30="","",'Direct OPEX'!F30)</f>
        <v/>
      </c>
      <c r="O81" s="256" t="s">
        <v>1</v>
      </c>
      <c r="P81" s="256" t="s">
        <v>578</v>
      </c>
      <c r="Q81" s="256" t="s">
        <v>243</v>
      </c>
      <c r="R81" s="256"/>
      <c r="S81" s="251"/>
    </row>
    <row r="82" spans="2:19" x14ac:dyDescent="0.2">
      <c r="B82" s="483"/>
      <c r="C82" s="496"/>
      <c r="D82" s="317" t="str">
        <f>'Direct OPEX'!A31</f>
        <v>Other or combined operational costs for equipment</v>
      </c>
      <c r="E82" s="273">
        <f>'Direct OPEX'!B31</f>
        <v>0</v>
      </c>
      <c r="F82" s="272">
        <v>1</v>
      </c>
      <c r="G82" s="274"/>
      <c r="H82" s="273">
        <f t="shared" si="4"/>
        <v>0</v>
      </c>
      <c r="I82" s="275" t="str">
        <f>IF('Direct OPEX'!C31="","",'Direct OPEX'!C31)</f>
        <v/>
      </c>
      <c r="J82" s="275" t="str">
        <f>IF('Direct OPEX'!D31="","",IF('Direct OPEX'!D31="How confident are you about the reported cost?","",'Direct OPEX'!D31))</f>
        <v/>
      </c>
      <c r="K82" s="316"/>
      <c r="L82" s="401" t="str">
        <f>IF(Context!D$12="","",IF(Context!D$12="Enter the year corresponding to the reported operating costs","",Context!D$12))</f>
        <v/>
      </c>
      <c r="M82" s="275" t="str">
        <f>IF('Direct OPEX'!E31="","",'Direct OPEX'!E31)</f>
        <v/>
      </c>
      <c r="N82" s="275" t="str">
        <f>IF('Direct OPEX'!F31="","",'Direct OPEX'!F31)</f>
        <v/>
      </c>
      <c r="O82" s="256" t="s">
        <v>1</v>
      </c>
      <c r="P82" s="256" t="s">
        <v>589</v>
      </c>
      <c r="Q82" s="256" t="s">
        <v>2</v>
      </c>
      <c r="R82" s="256"/>
      <c r="S82" s="251"/>
    </row>
    <row r="83" spans="2:19" x14ac:dyDescent="0.2">
      <c r="B83" s="483"/>
      <c r="C83" s="496"/>
      <c r="D83" s="317" t="str">
        <f>'Direct OPEX'!A32</f>
        <v>Other operational costs for land</v>
      </c>
      <c r="E83" s="273">
        <f>'Direct OPEX'!B32</f>
        <v>0</v>
      </c>
      <c r="F83" s="272">
        <v>1</v>
      </c>
      <c r="G83" s="274"/>
      <c r="H83" s="273">
        <f t="shared" si="4"/>
        <v>0</v>
      </c>
      <c r="I83" s="275" t="str">
        <f>IF('Direct OPEX'!C32="","",'Direct OPEX'!C32)</f>
        <v/>
      </c>
      <c r="J83" s="275" t="str">
        <f>IF('Direct OPEX'!D32="","",IF('Direct OPEX'!D32="How confident are you about the reported cost?","",'Direct OPEX'!D32))</f>
        <v/>
      </c>
      <c r="K83" s="316"/>
      <c r="L83" s="401" t="str">
        <f>IF(Context!D$12="","",IF(Context!D$12="Enter the year corresponding to the reported operating costs","",Context!D$12))</f>
        <v/>
      </c>
      <c r="M83" s="275" t="str">
        <f>IF('Direct OPEX'!E32="","",'Direct OPEX'!E32)</f>
        <v/>
      </c>
      <c r="N83" s="275" t="str">
        <f>IF('Direct OPEX'!F32="","",'Direct OPEX'!F32)</f>
        <v/>
      </c>
      <c r="O83" s="256" t="s">
        <v>1</v>
      </c>
      <c r="P83" s="256" t="s">
        <v>578</v>
      </c>
      <c r="Q83" s="256" t="s">
        <v>237</v>
      </c>
      <c r="R83" s="256"/>
      <c r="S83" s="251"/>
    </row>
    <row r="84" spans="2:19" ht="16" thickBot="1" x14ac:dyDescent="0.25">
      <c r="B84" s="483"/>
      <c r="C84" s="497"/>
      <c r="D84" s="317" t="str">
        <f>'Direct OPEX'!A33</f>
        <v>Other operational costs for buildings</v>
      </c>
      <c r="E84" s="273">
        <f>'Direct OPEX'!B33</f>
        <v>0</v>
      </c>
      <c r="F84" s="272">
        <v>1</v>
      </c>
      <c r="G84" s="274"/>
      <c r="H84" s="273">
        <f t="shared" si="4"/>
        <v>0</v>
      </c>
      <c r="I84" s="275" t="str">
        <f>IF('Direct OPEX'!C33="","",'Direct OPEX'!C33)</f>
        <v/>
      </c>
      <c r="J84" s="275" t="str">
        <f>IF('Direct OPEX'!D33="","",IF('Direct OPEX'!D33="How confident are you about the reported cost?","",'Direct OPEX'!D33))</f>
        <v/>
      </c>
      <c r="K84" s="316"/>
      <c r="L84" s="401" t="str">
        <f>IF(Context!D$12="","",IF(Context!D$12="Enter the year corresponding to the reported operating costs","",Context!D$12))</f>
        <v/>
      </c>
      <c r="M84" s="275" t="str">
        <f>IF('Direct OPEX'!E33="","",'Direct OPEX'!E33)</f>
        <v/>
      </c>
      <c r="N84" s="275" t="str">
        <f>IF('Direct OPEX'!F33="","",'Direct OPEX'!F33)</f>
        <v/>
      </c>
      <c r="O84" s="256" t="s">
        <v>1</v>
      </c>
      <c r="P84" s="256" t="s">
        <v>578</v>
      </c>
      <c r="Q84" s="256" t="s">
        <v>243</v>
      </c>
      <c r="R84" s="256"/>
      <c r="S84" s="251"/>
    </row>
    <row r="85" spans="2:19" ht="15" customHeight="1" x14ac:dyDescent="0.2">
      <c r="B85" s="483"/>
      <c r="C85" s="495" t="s">
        <v>6</v>
      </c>
      <c r="D85" s="315" t="str">
        <f>'Direct OPEX'!A37</f>
        <v>Personal protective equipment (PPE)</v>
      </c>
      <c r="E85" s="318">
        <f>'Direct OPEX'!B37</f>
        <v>0</v>
      </c>
      <c r="F85" s="294">
        <v>1</v>
      </c>
      <c r="G85" s="274"/>
      <c r="H85" s="293">
        <f t="shared" si="4"/>
        <v>0</v>
      </c>
      <c r="I85" s="295" t="str">
        <f>IF('Direct OPEX'!C37="","",'Direct OPEX'!C37)</f>
        <v/>
      </c>
      <c r="J85" s="295" t="str">
        <f>IF('Direct OPEX'!D37="","",IF('Direct OPEX'!D37="How confident are you about the reported cost?","",'Direct OPEX'!D37))</f>
        <v/>
      </c>
      <c r="K85" s="316"/>
      <c r="L85" s="295" t="str">
        <f>IF(Context!D$12="","",IF(Context!D$12="Enter the year corresponding to the reported operating costs","",Context!D$12))</f>
        <v/>
      </c>
      <c r="M85" s="295" t="str">
        <f>IF('Direct OPEX'!E37="","",'Direct OPEX'!E37)</f>
        <v/>
      </c>
      <c r="N85" s="295" t="str">
        <f>IF('Direct OPEX'!F37="","",'Direct OPEX'!F37)</f>
        <v/>
      </c>
      <c r="O85" s="297" t="s">
        <v>1</v>
      </c>
      <c r="P85" s="297" t="s">
        <v>589</v>
      </c>
      <c r="Q85" s="297" t="s">
        <v>6</v>
      </c>
      <c r="R85" s="297" t="s">
        <v>247</v>
      </c>
      <c r="S85" s="298"/>
    </row>
    <row r="86" spans="2:19" x14ac:dyDescent="0.2">
      <c r="B86" s="483"/>
      <c r="C86" s="496"/>
      <c r="D86" s="315" t="str">
        <f>'Direct OPEX'!A38</f>
        <v>Fuel</v>
      </c>
      <c r="E86" s="318">
        <f>'Direct OPEX'!B38</f>
        <v>0</v>
      </c>
      <c r="F86" s="294">
        <v>1</v>
      </c>
      <c r="G86" s="274"/>
      <c r="H86" s="293">
        <f t="shared" si="4"/>
        <v>0</v>
      </c>
      <c r="I86" s="295" t="str">
        <f>IF('Direct OPEX'!C38="","",'Direct OPEX'!C38)</f>
        <v/>
      </c>
      <c r="J86" s="295" t="str">
        <f>IF('Direct OPEX'!D38="","",IF('Direct OPEX'!D38="How confident are you about the reported cost?","",'Direct OPEX'!D38))</f>
        <v/>
      </c>
      <c r="K86" s="316"/>
      <c r="L86" s="295" t="str">
        <f>IF(Context!D$12="","",IF(Context!D$12="Enter the year corresponding to the reported operating costs","",Context!D$12))</f>
        <v/>
      </c>
      <c r="M86" s="295" t="str">
        <f>IF('Direct OPEX'!E38="","",'Direct OPEX'!E38)</f>
        <v/>
      </c>
      <c r="N86" s="295" t="str">
        <f>IF('Direct OPEX'!F38="","",'Direct OPEX'!F38)</f>
        <v/>
      </c>
      <c r="O86" s="297" t="s">
        <v>1</v>
      </c>
      <c r="P86" s="297" t="s">
        <v>589</v>
      </c>
      <c r="Q86" s="297" t="s">
        <v>6</v>
      </c>
      <c r="R86" s="297" t="s">
        <v>7</v>
      </c>
      <c r="S86" s="298"/>
    </row>
    <row r="87" spans="2:19" x14ac:dyDescent="0.2">
      <c r="B87" s="483"/>
      <c r="C87" s="496"/>
      <c r="D87" s="315" t="str">
        <f>'Direct OPEX'!A39</f>
        <v>Lubricant</v>
      </c>
      <c r="E87" s="318">
        <f>'Direct OPEX'!B39</f>
        <v>0</v>
      </c>
      <c r="F87" s="294">
        <v>1</v>
      </c>
      <c r="G87" s="274"/>
      <c r="H87" s="293">
        <f t="shared" si="4"/>
        <v>0</v>
      </c>
      <c r="I87" s="295" t="str">
        <f>IF('Direct OPEX'!C39="","",'Direct OPEX'!C39)</f>
        <v/>
      </c>
      <c r="J87" s="295" t="str">
        <f>IF('Direct OPEX'!D39="","",IF('Direct OPEX'!D39="How confident are you about the reported cost?","",'Direct OPEX'!D39))</f>
        <v/>
      </c>
      <c r="K87" s="316"/>
      <c r="L87" s="295" t="str">
        <f>IF(Context!D$12="","",IF(Context!D$12="Enter the year corresponding to the reported operating costs","",Context!D$12))</f>
        <v/>
      </c>
      <c r="M87" s="295" t="str">
        <f>IF('Direct OPEX'!E39="","",'Direct OPEX'!E39)</f>
        <v/>
      </c>
      <c r="N87" s="295" t="str">
        <f>IF('Direct OPEX'!F39="","",'Direct OPEX'!F39)</f>
        <v/>
      </c>
      <c r="O87" s="297" t="s">
        <v>1</v>
      </c>
      <c r="P87" s="297" t="s">
        <v>589</v>
      </c>
      <c r="Q87" s="297" t="s">
        <v>6</v>
      </c>
      <c r="R87" s="297" t="s">
        <v>246</v>
      </c>
      <c r="S87" s="298"/>
    </row>
    <row r="88" spans="2:19" x14ac:dyDescent="0.2">
      <c r="B88" s="483"/>
      <c r="C88" s="496"/>
      <c r="D88" s="315" t="str">
        <f>'Direct OPEX'!A40</f>
        <v>Cleaning supplies</v>
      </c>
      <c r="E88" s="318">
        <f>'Direct OPEX'!B40</f>
        <v>0</v>
      </c>
      <c r="F88" s="294">
        <v>1</v>
      </c>
      <c r="G88" s="274"/>
      <c r="H88" s="293">
        <f t="shared" si="4"/>
        <v>0</v>
      </c>
      <c r="I88" s="295" t="str">
        <f>IF('Direct OPEX'!C40="","",'Direct OPEX'!C40)</f>
        <v/>
      </c>
      <c r="J88" s="295" t="str">
        <f>IF('Direct OPEX'!D40="","",IF('Direct OPEX'!D40="How confident are you about the reported cost?","",'Direct OPEX'!D40))</f>
        <v/>
      </c>
      <c r="K88" s="316"/>
      <c r="L88" s="295" t="str">
        <f>IF(Context!D$12="","",IF(Context!D$12="Enter the year corresponding to the reported operating costs","",Context!D$12))</f>
        <v/>
      </c>
      <c r="M88" s="295" t="str">
        <f>IF('Direct OPEX'!E40="","",'Direct OPEX'!E40)</f>
        <v/>
      </c>
      <c r="N88" s="295" t="str">
        <f>IF('Direct OPEX'!F40="","",'Direct OPEX'!F40)</f>
        <v/>
      </c>
      <c r="O88" s="297" t="s">
        <v>1</v>
      </c>
      <c r="P88" s="297" t="s">
        <v>589</v>
      </c>
      <c r="Q88" s="297" t="s">
        <v>6</v>
      </c>
      <c r="R88" s="297" t="s">
        <v>247</v>
      </c>
      <c r="S88" s="298"/>
    </row>
    <row r="89" spans="2:19" x14ac:dyDescent="0.2">
      <c r="B89" s="483"/>
      <c r="C89" s="496"/>
      <c r="D89" s="315" t="str">
        <f>'Direct OPEX'!A41</f>
        <v>Water</v>
      </c>
      <c r="E89" s="318">
        <f>'Direct OPEX'!B41</f>
        <v>0</v>
      </c>
      <c r="F89" s="294">
        <v>1</v>
      </c>
      <c r="G89" s="274"/>
      <c r="H89" s="293">
        <f t="shared" si="4"/>
        <v>0</v>
      </c>
      <c r="I89" s="295" t="str">
        <f>IF('Direct OPEX'!C41="","",'Direct OPEX'!C41)</f>
        <v/>
      </c>
      <c r="J89" s="295" t="str">
        <f>IF('Direct OPEX'!D41="","",IF('Direct OPEX'!D41="How confident are you about the reported cost?","",'Direct OPEX'!D41))</f>
        <v/>
      </c>
      <c r="K89" s="316"/>
      <c r="L89" s="295" t="str">
        <f>IF(Context!D$12="","",IF(Context!D$12="Enter the year corresponding to the reported operating costs","",Context!D$12))</f>
        <v/>
      </c>
      <c r="M89" s="295" t="str">
        <f>IF('Direct OPEX'!E41="","",'Direct OPEX'!E41)</f>
        <v/>
      </c>
      <c r="N89" s="295" t="str">
        <f>IF('Direct OPEX'!F41="","",'Direct OPEX'!F41)</f>
        <v/>
      </c>
      <c r="O89" s="297" t="s">
        <v>1</v>
      </c>
      <c r="P89" s="297" t="s">
        <v>589</v>
      </c>
      <c r="Q89" s="297" t="s">
        <v>6</v>
      </c>
      <c r="R89" s="297" t="s">
        <v>245</v>
      </c>
      <c r="S89" s="298"/>
    </row>
    <row r="90" spans="2:19" x14ac:dyDescent="0.2">
      <c r="B90" s="483"/>
      <c r="C90" s="496"/>
      <c r="D90" s="315" t="str">
        <f>'Direct OPEX'!A42</f>
        <v>Electricity (at transfer station)</v>
      </c>
      <c r="E90" s="318">
        <f>'Direct OPEX'!B42</f>
        <v>0</v>
      </c>
      <c r="F90" s="294">
        <v>1</v>
      </c>
      <c r="G90" s="274"/>
      <c r="H90" s="293">
        <f t="shared" si="4"/>
        <v>0</v>
      </c>
      <c r="I90" s="295" t="str">
        <f>IF('Direct OPEX'!C42="","",'Direct OPEX'!C42)</f>
        <v/>
      </c>
      <c r="J90" s="295" t="str">
        <f>IF('Direct OPEX'!D42="","",IF('Direct OPEX'!D42="How confident are you about the reported cost?","",'Direct OPEX'!D42))</f>
        <v/>
      </c>
      <c r="K90" s="316"/>
      <c r="L90" s="295" t="str">
        <f>IF(Context!D$12="","",IF(Context!D$12="Enter the year corresponding to the reported operating costs","",Context!D$12))</f>
        <v/>
      </c>
      <c r="M90" s="295" t="str">
        <f>IF('Direct OPEX'!E42="","",'Direct OPEX'!E42)</f>
        <v/>
      </c>
      <c r="N90" s="295" t="str">
        <f>IF('Direct OPEX'!F42="","",'Direct OPEX'!F42)</f>
        <v/>
      </c>
      <c r="O90" s="297" t="s">
        <v>1</v>
      </c>
      <c r="P90" s="297" t="s">
        <v>589</v>
      </c>
      <c r="Q90" s="297" t="s">
        <v>6</v>
      </c>
      <c r="R90" s="297" t="s">
        <v>245</v>
      </c>
      <c r="S90" s="298"/>
    </row>
    <row r="91" spans="2:19" ht="16" thickBot="1" x14ac:dyDescent="0.25">
      <c r="B91" s="483"/>
      <c r="C91" s="497"/>
      <c r="D91" s="315" t="str">
        <f>'Direct OPEX'!A43</f>
        <v>Other or combined consumables</v>
      </c>
      <c r="E91" s="318">
        <f>'Direct OPEX'!B43</f>
        <v>0</v>
      </c>
      <c r="F91" s="294">
        <v>1</v>
      </c>
      <c r="G91" s="274"/>
      <c r="H91" s="293">
        <f t="shared" ref="H91" si="5">E91*F91</f>
        <v>0</v>
      </c>
      <c r="I91" s="295" t="str">
        <f>IF('Direct OPEX'!C43="","",'Direct OPEX'!C43)</f>
        <v/>
      </c>
      <c r="J91" s="295" t="str">
        <f>IF('Direct OPEX'!D43="","",IF('Direct OPEX'!D43="How confident are you about the reported cost?","",'Direct OPEX'!D43))</f>
        <v/>
      </c>
      <c r="K91" s="316"/>
      <c r="L91" s="295" t="str">
        <f>IF(Context!D$12="","",IF(Context!D$12="Enter the year corresponding to the reported operating costs","",Context!D$12))</f>
        <v/>
      </c>
      <c r="M91" s="295" t="str">
        <f>IF('Direct OPEX'!E43="","",'Direct OPEX'!E43)</f>
        <v/>
      </c>
      <c r="N91" s="295" t="str">
        <f>IF('Direct OPEX'!F43="","",'Direct OPEX'!F43)</f>
        <v/>
      </c>
      <c r="O91" s="297" t="s">
        <v>1</v>
      </c>
      <c r="P91" s="297" t="s">
        <v>589</v>
      </c>
      <c r="Q91" s="297" t="s">
        <v>6</v>
      </c>
      <c r="R91" s="297" t="s">
        <v>247</v>
      </c>
      <c r="S91" s="298"/>
    </row>
    <row r="92" spans="2:19" x14ac:dyDescent="0.2">
      <c r="B92" s="483"/>
      <c r="C92" s="498" t="s">
        <v>8</v>
      </c>
      <c r="D92" s="317" t="str">
        <f>'Direct OPEX'!A48</f>
        <v>Transportation service for sanitation waste</v>
      </c>
      <c r="E92" s="271">
        <f>'Direct OPEX'!B48</f>
        <v>0</v>
      </c>
      <c r="F92" s="272">
        <v>1</v>
      </c>
      <c r="G92" s="274"/>
      <c r="H92" s="273">
        <f t="shared" si="4"/>
        <v>0</v>
      </c>
      <c r="I92" s="275" t="str">
        <f>IF('Direct OPEX'!C48="","",'Direct OPEX'!C48)</f>
        <v/>
      </c>
      <c r="J92" s="275" t="str">
        <f>IF('Direct OPEX'!D48="","",IF('Direct OPEX'!D48="How confident are you about the reported cost?","",'Direct OPEX'!D48))</f>
        <v/>
      </c>
      <c r="K92" s="316"/>
      <c r="L92" s="401" t="str">
        <f>IF(Context!D$12="","",IF(Context!D$12="Enter the year corresponding to the reported operating costs","",Context!D$12))</f>
        <v/>
      </c>
      <c r="M92" s="275" t="str">
        <f>IF('Direct OPEX'!E48="","",'Direct OPEX'!E48)</f>
        <v/>
      </c>
      <c r="N92" s="275" t="str">
        <f>IF('Direct OPEX'!F48="","",'Direct OPEX'!F48)</f>
        <v/>
      </c>
      <c r="O92" s="256" t="s">
        <v>1</v>
      </c>
      <c r="P92" s="256" t="s">
        <v>589</v>
      </c>
      <c r="Q92" s="256" t="s">
        <v>6</v>
      </c>
      <c r="R92" s="256" t="s">
        <v>8</v>
      </c>
      <c r="S92" s="251" t="s">
        <v>592</v>
      </c>
    </row>
    <row r="93" spans="2:19" x14ac:dyDescent="0.2">
      <c r="B93" s="483"/>
      <c r="C93" s="499"/>
      <c r="D93" s="317" t="str">
        <f>'Direct OPEX'!A49</f>
        <v>Transportation, disposal or incineration services for managing solid waste (i.e., trash)</v>
      </c>
      <c r="E93" s="271">
        <f>'Direct OPEX'!B49</f>
        <v>0</v>
      </c>
      <c r="F93" s="272">
        <v>1</v>
      </c>
      <c r="G93" s="274"/>
      <c r="H93" s="273">
        <f t="shared" si="4"/>
        <v>0</v>
      </c>
      <c r="I93" s="275" t="str">
        <f>IF('Direct OPEX'!C49="","",'Direct OPEX'!C49)</f>
        <v/>
      </c>
      <c r="J93" s="275" t="str">
        <f>IF('Direct OPEX'!D49="","",IF('Direct OPEX'!D49="How confident are you about the reported cost?","",'Direct OPEX'!D49))</f>
        <v/>
      </c>
      <c r="K93" s="316"/>
      <c r="L93" s="401" t="str">
        <f>IF(Context!D$12="","",IF(Context!D$12="Enter the year corresponding to the reported operating costs","",Context!D$12))</f>
        <v/>
      </c>
      <c r="M93" s="275" t="str">
        <f>IF('Direct OPEX'!E49="","",'Direct OPEX'!E49)</f>
        <v/>
      </c>
      <c r="N93" s="275" t="str">
        <f>IF('Direct OPEX'!F49="","",'Direct OPEX'!F49)</f>
        <v/>
      </c>
      <c r="O93" s="256" t="s">
        <v>1</v>
      </c>
      <c r="P93" s="256" t="s">
        <v>589</v>
      </c>
      <c r="Q93" s="256" t="s">
        <v>6</v>
      </c>
      <c r="R93" s="256" t="s">
        <v>8</v>
      </c>
      <c r="S93" s="251" t="s">
        <v>592</v>
      </c>
    </row>
    <row r="94" spans="2:19" x14ac:dyDescent="0.2">
      <c r="B94" s="483"/>
      <c r="C94" s="499"/>
      <c r="D94" s="317" t="str">
        <f>'Direct OPEX'!A50</f>
        <v>Maintenance services</v>
      </c>
      <c r="E94" s="271">
        <f>'Direct OPEX'!B50</f>
        <v>0</v>
      </c>
      <c r="F94" s="272">
        <v>1</v>
      </c>
      <c r="G94" s="274"/>
      <c r="H94" s="273">
        <f t="shared" si="4"/>
        <v>0</v>
      </c>
      <c r="I94" s="275" t="str">
        <f>IF('Direct OPEX'!C50="","",'Direct OPEX'!C50)</f>
        <v/>
      </c>
      <c r="J94" s="275" t="str">
        <f>IF('Direct OPEX'!D50="","",IF('Direct OPEX'!D50="How confident are you about the reported cost?","",'Direct OPEX'!D50))</f>
        <v/>
      </c>
      <c r="K94" s="316"/>
      <c r="L94" s="401" t="str">
        <f>IF(Context!D$12="","",IF(Context!D$12="Enter the year corresponding to the reported operating costs","",Context!D$12))</f>
        <v/>
      </c>
      <c r="M94" s="275" t="str">
        <f>IF('Direct OPEX'!E50="","",'Direct OPEX'!E50)</f>
        <v/>
      </c>
      <c r="N94" s="275" t="str">
        <f>IF('Direct OPEX'!F50="","",'Direct OPEX'!F50)</f>
        <v/>
      </c>
      <c r="O94" s="256" t="s">
        <v>1</v>
      </c>
      <c r="P94" s="256" t="s">
        <v>589</v>
      </c>
      <c r="Q94" s="256" t="s">
        <v>6</v>
      </c>
      <c r="R94" s="256" t="s">
        <v>8</v>
      </c>
      <c r="S94" s="251" t="s">
        <v>9</v>
      </c>
    </row>
    <row r="95" spans="2:19" x14ac:dyDescent="0.2">
      <c r="B95" s="483"/>
      <c r="C95" s="499"/>
      <c r="D95" s="317" t="str">
        <f>'Direct OPEX'!A51</f>
        <v>Insurance that qualifies as a direct expense</v>
      </c>
      <c r="E95" s="271">
        <f>'Direct OPEX'!B51</f>
        <v>0</v>
      </c>
      <c r="F95" s="272">
        <v>1</v>
      </c>
      <c r="G95" s="274"/>
      <c r="H95" s="273">
        <f t="shared" si="4"/>
        <v>0</v>
      </c>
      <c r="I95" s="275" t="str">
        <f>IF('Direct OPEX'!C51="","",'Direct OPEX'!C51)</f>
        <v/>
      </c>
      <c r="J95" s="275" t="str">
        <f>IF('Direct OPEX'!D51="","",IF('Direct OPEX'!D51="How confident are you about the reported cost?","",'Direct OPEX'!D51))</f>
        <v/>
      </c>
      <c r="K95" s="316"/>
      <c r="L95" s="401" t="str">
        <f>IF(Context!D$12="","",IF(Context!D$12="Enter the year corresponding to the reported operating costs","",Context!D$12))</f>
        <v/>
      </c>
      <c r="M95" s="275" t="str">
        <f>IF('Direct OPEX'!E51="","",'Direct OPEX'!E51)</f>
        <v/>
      </c>
      <c r="N95" s="275" t="str">
        <f>IF('Direct OPEX'!F51="","",'Direct OPEX'!F51)</f>
        <v/>
      </c>
      <c r="O95" s="256" t="s">
        <v>1</v>
      </c>
      <c r="P95" s="256" t="s">
        <v>589</v>
      </c>
      <c r="Q95" s="256" t="s">
        <v>6</v>
      </c>
      <c r="R95" s="256" t="s">
        <v>8</v>
      </c>
      <c r="S95" s="251" t="s">
        <v>249</v>
      </c>
    </row>
    <row r="96" spans="2:19" ht="16" thickBot="1" x14ac:dyDescent="0.25">
      <c r="B96" s="483"/>
      <c r="C96" s="500"/>
      <c r="D96" s="317" t="str">
        <f>'Direct OPEX'!A52</f>
        <v>Other or combined services</v>
      </c>
      <c r="E96" s="271">
        <f>'Direct OPEX'!B52</f>
        <v>0</v>
      </c>
      <c r="F96" s="272">
        <v>1</v>
      </c>
      <c r="G96" s="274"/>
      <c r="H96" s="273">
        <f t="shared" ref="H96" si="6">E96*F96</f>
        <v>0</v>
      </c>
      <c r="I96" s="275" t="str">
        <f>IF('Direct OPEX'!C52="","",'Direct OPEX'!C52)</f>
        <v/>
      </c>
      <c r="J96" s="275" t="str">
        <f>IF('Direct OPEX'!D52="","",IF('Direct OPEX'!D52="How confident are you about the reported cost?","",'Direct OPEX'!D52))</f>
        <v/>
      </c>
      <c r="K96" s="316"/>
      <c r="L96" s="401" t="str">
        <f>IF(Context!D$12="","",IF(Context!D$12="Enter the year corresponding to the reported operating costs","",Context!D$12))</f>
        <v/>
      </c>
      <c r="M96" s="275" t="str">
        <f>IF('Direct OPEX'!E52="","",'Direct OPEX'!E52)</f>
        <v/>
      </c>
      <c r="N96" s="275" t="str">
        <f>IF('Direct OPEX'!F52="","",'Direct OPEX'!F52)</f>
        <v/>
      </c>
      <c r="O96" s="256" t="s">
        <v>1</v>
      </c>
      <c r="P96" s="256" t="s">
        <v>589</v>
      </c>
      <c r="Q96" s="256" t="s">
        <v>6</v>
      </c>
      <c r="R96" s="256" t="s">
        <v>8</v>
      </c>
      <c r="S96" s="251" t="s">
        <v>592</v>
      </c>
    </row>
    <row r="97" spans="2:19" ht="15" customHeight="1" thickBot="1" x14ac:dyDescent="0.25">
      <c r="B97" s="377"/>
      <c r="C97" s="319" t="s">
        <v>593</v>
      </c>
      <c r="D97" s="320" t="str">
        <f>'Direct OPEX'!A56</f>
        <v>All administrative charges and permits considered direct operating expenses</v>
      </c>
      <c r="E97" s="321">
        <f>'Direct OPEX'!B56</f>
        <v>0</v>
      </c>
      <c r="F97" s="322">
        <v>1</v>
      </c>
      <c r="G97" s="323"/>
      <c r="H97" s="324">
        <f>E97*F97</f>
        <v>0</v>
      </c>
      <c r="I97" s="325" t="str">
        <f>IF('Direct OPEX'!C56="","",'Direct OPEX'!C56)</f>
        <v/>
      </c>
      <c r="J97" s="325" t="str">
        <f>IF('Direct OPEX'!D56="","",IF('Direct OPEX'!D56="How confident are you about the reported cost?","",'Direct OPEX'!D56))</f>
        <v/>
      </c>
      <c r="K97" s="326"/>
      <c r="L97" s="325" t="str">
        <f>IF(Context!D$12="","",IF(Context!D$12="Enter the year corresponding to the reported operating costs","",Context!D$12))</f>
        <v/>
      </c>
      <c r="M97" s="325" t="str">
        <f>IF('Direct OPEX'!E56="","",'Direct OPEX'!E56)</f>
        <v/>
      </c>
      <c r="N97" s="325" t="str">
        <f>IF('Direct OPEX'!F56="","",'Direct OPEX'!F56)</f>
        <v/>
      </c>
      <c r="O97" s="327" t="s">
        <v>1</v>
      </c>
      <c r="P97" s="327" t="s">
        <v>578</v>
      </c>
      <c r="Q97" s="327" t="s">
        <v>240</v>
      </c>
      <c r="R97" s="327"/>
      <c r="S97" s="328"/>
    </row>
    <row r="98" spans="2:19" x14ac:dyDescent="0.2">
      <c r="B98" s="482" t="s">
        <v>605</v>
      </c>
      <c r="C98" s="501" t="s">
        <v>587</v>
      </c>
      <c r="D98" s="329" t="str">
        <f>'Indirect OPEX'!A6</f>
        <v>Sales and marketing staff</v>
      </c>
      <c r="E98" s="330">
        <f>'Indirect OPEX'!B6</f>
        <v>0</v>
      </c>
      <c r="F98" s="331">
        <f>'Indirect OPEX'!C6</f>
        <v>0</v>
      </c>
      <c r="G98" s="310"/>
      <c r="H98" s="332">
        <f t="shared" si="4"/>
        <v>0</v>
      </c>
      <c r="I98" s="333" t="str">
        <f>IF('Indirect OPEX'!D6="","",'Indirect OPEX'!D6)</f>
        <v/>
      </c>
      <c r="J98" s="333" t="str">
        <f>IF('Indirect OPEX'!E6="","",IF('Indirect OPEX'!E6="How confident are you about the reported cost?","",'Indirect OPEX'!E6))</f>
        <v/>
      </c>
      <c r="K98" s="312"/>
      <c r="L98" s="400" t="str">
        <f>IF(Context!D$12="","",IF(Context!D$12="Enter the year corresponding to the reported operating costs","",Context!D$12))</f>
        <v/>
      </c>
      <c r="M98" s="333" t="str">
        <f>IF('Indirect OPEX'!F6="","",'Indirect OPEX'!F6)</f>
        <v/>
      </c>
      <c r="N98" s="333" t="str">
        <f>IF('Indirect OPEX'!G6="","",'Indirect OPEX'!G6)</f>
        <v/>
      </c>
      <c r="O98" s="334" t="s">
        <v>1</v>
      </c>
      <c r="P98" s="334" t="s">
        <v>582</v>
      </c>
      <c r="Q98" s="334" t="s">
        <v>3</v>
      </c>
      <c r="R98" s="334"/>
      <c r="S98" s="335"/>
    </row>
    <row r="99" spans="2:19" x14ac:dyDescent="0.2">
      <c r="B99" s="483"/>
      <c r="C99" s="502"/>
      <c r="D99" s="336" t="str">
        <f>'Indirect OPEX'!A7</f>
        <v>Customer support and call centre staff</v>
      </c>
      <c r="E99" s="337">
        <f>'Indirect OPEX'!B7</f>
        <v>0</v>
      </c>
      <c r="F99" s="338">
        <f>'Indirect OPEX'!C7</f>
        <v>0</v>
      </c>
      <c r="G99" s="274"/>
      <c r="H99" s="286">
        <f t="shared" si="4"/>
        <v>0</v>
      </c>
      <c r="I99" s="289" t="str">
        <f>IF('Indirect OPEX'!D7="","",'Indirect OPEX'!D7)</f>
        <v/>
      </c>
      <c r="J99" s="289" t="str">
        <f>IF('Indirect OPEX'!E7="","",IF('Indirect OPEX'!E7="How confident are you about the reported cost?","",'Indirect OPEX'!E7))</f>
        <v/>
      </c>
      <c r="K99" s="316"/>
      <c r="L99" s="401" t="str">
        <f>IF(Context!D$12="","",IF(Context!D$12="Enter the year corresponding to the reported operating costs","",Context!D$12))</f>
        <v/>
      </c>
      <c r="M99" s="289" t="str">
        <f>IF('Indirect OPEX'!F7="","",'Indirect OPEX'!F7)</f>
        <v/>
      </c>
      <c r="N99" s="289" t="str">
        <f>IF('Indirect OPEX'!G7="","",'Indirect OPEX'!G7)</f>
        <v/>
      </c>
      <c r="O99" s="256" t="s">
        <v>1</v>
      </c>
      <c r="P99" s="256" t="s">
        <v>582</v>
      </c>
      <c r="Q99" s="255" t="s">
        <v>3</v>
      </c>
      <c r="R99" s="256"/>
      <c r="S99" s="251"/>
    </row>
    <row r="100" spans="2:19" ht="16" thickBot="1" x14ac:dyDescent="0.25">
      <c r="B100" s="483"/>
      <c r="C100" s="503"/>
      <c r="D100" s="336" t="str">
        <f>'Indirect OPEX'!A8</f>
        <v>All other or combined indirect staff</v>
      </c>
      <c r="E100" s="337">
        <f>'Indirect OPEX'!B8</f>
        <v>0</v>
      </c>
      <c r="F100" s="338">
        <f>'Indirect OPEX'!C8</f>
        <v>0</v>
      </c>
      <c r="G100" s="274"/>
      <c r="H100" s="286">
        <f t="shared" si="4"/>
        <v>0</v>
      </c>
      <c r="I100" s="289" t="str">
        <f>IF('Indirect OPEX'!D8="","",'Indirect OPEX'!D8)</f>
        <v/>
      </c>
      <c r="J100" s="289" t="str">
        <f>IF('Indirect OPEX'!E8="","",IF('Indirect OPEX'!E8="How confident are you about the reported cost?","",'Indirect OPEX'!E8))</f>
        <v/>
      </c>
      <c r="K100" s="316"/>
      <c r="L100" s="401" t="str">
        <f>IF(Context!D$12="","",IF(Context!D$12="Enter the year corresponding to the reported operating costs","",Context!D$12))</f>
        <v/>
      </c>
      <c r="M100" s="289" t="str">
        <f>IF('Indirect OPEX'!F8="","",'Indirect OPEX'!F8)</f>
        <v/>
      </c>
      <c r="N100" s="289" t="str">
        <f>IF('Indirect OPEX'!G8="","",'Indirect OPEX'!G8)</f>
        <v/>
      </c>
      <c r="O100" s="255" t="s">
        <v>1</v>
      </c>
      <c r="P100" s="256" t="s">
        <v>582</v>
      </c>
      <c r="Q100" s="255" t="s">
        <v>3</v>
      </c>
      <c r="R100" s="256"/>
      <c r="S100" s="251"/>
    </row>
    <row r="101" spans="2:19" x14ac:dyDescent="0.2">
      <c r="B101" s="483"/>
      <c r="C101" s="501" t="s">
        <v>594</v>
      </c>
      <c r="D101" s="339" t="str">
        <f>'Indirect OPEX'!A12</f>
        <v>Insurance for indirect staff (combined health, disability, workers' compensation, etc.)</v>
      </c>
      <c r="E101" s="340">
        <f>'Indirect OPEX'!B12</f>
        <v>0</v>
      </c>
      <c r="F101" s="341">
        <f>'Indirect OPEX'!C12</f>
        <v>0</v>
      </c>
      <c r="G101" s="288"/>
      <c r="H101" s="342">
        <f t="shared" si="4"/>
        <v>0</v>
      </c>
      <c r="I101" s="343" t="str">
        <f>IF('Indirect OPEX'!D12="","",'Indirect OPEX'!D12)</f>
        <v/>
      </c>
      <c r="J101" s="343" t="str">
        <f>IF('Indirect OPEX'!E12="","",IF('Indirect OPEX'!E12="How confident are you about the reported cost?","",'Indirect OPEX'!E12))</f>
        <v/>
      </c>
      <c r="K101" s="344"/>
      <c r="L101" s="295" t="str">
        <f>IF(Context!D$12="","",IF(Context!D$12="Enter the year corresponding to the reported operating costs","",Context!D$12))</f>
        <v/>
      </c>
      <c r="M101" s="343" t="str">
        <f>IF('Indirect OPEX'!F12="","",'Indirect OPEX'!F12)</f>
        <v/>
      </c>
      <c r="N101" s="343" t="str">
        <f>IF('Indirect OPEX'!G12="","",'Indirect OPEX'!G12)</f>
        <v/>
      </c>
      <c r="O101" s="345" t="s">
        <v>1</v>
      </c>
      <c r="P101" s="345" t="s">
        <v>582</v>
      </c>
      <c r="Q101" s="345" t="s">
        <v>3</v>
      </c>
      <c r="R101" s="345"/>
      <c r="S101" s="346"/>
    </row>
    <row r="102" spans="2:19" x14ac:dyDescent="0.2">
      <c r="B102" s="483"/>
      <c r="C102" s="502"/>
      <c r="D102" s="292" t="str">
        <f>'Indirect OPEX'!A13</f>
        <v>Annual vaccinations for indirect staff</v>
      </c>
      <c r="E102" s="318">
        <f>'Indirect OPEX'!B13</f>
        <v>0</v>
      </c>
      <c r="F102" s="347">
        <f>'Indirect OPEX'!C13</f>
        <v>0</v>
      </c>
      <c r="G102" s="274"/>
      <c r="H102" s="342">
        <f t="shared" si="4"/>
        <v>0</v>
      </c>
      <c r="I102" s="343" t="str">
        <f>IF('Indirect OPEX'!D13="","",'Indirect OPEX'!D13)</f>
        <v/>
      </c>
      <c r="J102" s="295" t="str">
        <f>IF('Indirect OPEX'!E13="","",IF('Indirect OPEX'!E13="How confident are you about the reported cost?","",'Indirect OPEX'!E13))</f>
        <v/>
      </c>
      <c r="K102" s="316"/>
      <c r="L102" s="295" t="str">
        <f>IF(Context!D$12="","",IF(Context!D$12="Enter the year corresponding to the reported operating costs","",Context!D$12))</f>
        <v/>
      </c>
      <c r="M102" s="343" t="str">
        <f>IF('Indirect OPEX'!F13="","",'Indirect OPEX'!F13)</f>
        <v/>
      </c>
      <c r="N102" s="343" t="str">
        <f>IF('Indirect OPEX'!G13="","",'Indirect OPEX'!G13)</f>
        <v/>
      </c>
      <c r="O102" s="345" t="s">
        <v>1</v>
      </c>
      <c r="P102" s="297" t="s">
        <v>582</v>
      </c>
      <c r="Q102" s="345" t="s">
        <v>3</v>
      </c>
      <c r="R102" s="297"/>
      <c r="S102" s="298"/>
    </row>
    <row r="103" spans="2:19" ht="16" thickBot="1" x14ac:dyDescent="0.25">
      <c r="B103" s="483"/>
      <c r="C103" s="503"/>
      <c r="D103" s="292" t="str">
        <f>'Indirect OPEX'!A14</f>
        <v>Other or combined staff expenses</v>
      </c>
      <c r="E103" s="318">
        <f>'Indirect OPEX'!B14</f>
        <v>0</v>
      </c>
      <c r="F103" s="347">
        <f>'Indirect OPEX'!C14</f>
        <v>0</v>
      </c>
      <c r="G103" s="274"/>
      <c r="H103" s="342">
        <f t="shared" si="4"/>
        <v>0</v>
      </c>
      <c r="I103" s="343" t="str">
        <f>IF('Indirect OPEX'!D14="","",'Indirect OPEX'!D14)</f>
        <v/>
      </c>
      <c r="J103" s="295" t="str">
        <f>IF('Indirect OPEX'!E14="","",IF('Indirect OPEX'!E14="How confident are you about the reported cost?","",'Indirect OPEX'!E14))</f>
        <v/>
      </c>
      <c r="K103" s="316"/>
      <c r="L103" s="295" t="str">
        <f>IF(Context!D$12="","",IF(Context!D$12="Enter the year corresponding to the reported operating costs","",Context!D$12))</f>
        <v/>
      </c>
      <c r="M103" s="343" t="str">
        <f>IF('Indirect OPEX'!F14="","",'Indirect OPEX'!F14)</f>
        <v/>
      </c>
      <c r="N103" s="343" t="str">
        <f>IF('Indirect OPEX'!G14="","",'Indirect OPEX'!G14)</f>
        <v/>
      </c>
      <c r="O103" s="297" t="s">
        <v>1</v>
      </c>
      <c r="P103" s="297" t="s">
        <v>582</v>
      </c>
      <c r="Q103" s="345" t="s">
        <v>3</v>
      </c>
      <c r="R103" s="297"/>
      <c r="S103" s="298"/>
    </row>
    <row r="104" spans="2:19" ht="75" thickBot="1" x14ac:dyDescent="0.25">
      <c r="B104" s="483"/>
      <c r="C104" s="348" t="s">
        <v>584</v>
      </c>
      <c r="D104" s="270" t="str">
        <f>'Indirect OPEX'!A18</f>
        <v>All annual professional development and staff training</v>
      </c>
      <c r="E104" s="271">
        <f>'Indirect OPEX'!B18</f>
        <v>0</v>
      </c>
      <c r="F104" s="349">
        <f>'Indirect OPEX'!C18</f>
        <v>0</v>
      </c>
      <c r="G104" s="274"/>
      <c r="H104" s="286">
        <f t="shared" si="4"/>
        <v>0</v>
      </c>
      <c r="I104" s="289" t="str">
        <f>IF('Indirect OPEX'!D18="","",'Indirect OPEX'!D18)</f>
        <v/>
      </c>
      <c r="J104" s="275" t="str">
        <f>IF('Indirect OPEX'!E18="","",IF('Indirect OPEX'!E18="How confident are you about the reported cost?","",'Indirect OPEX'!E18))</f>
        <v/>
      </c>
      <c r="K104" s="316"/>
      <c r="L104" s="401" t="str">
        <f>IF(Context!D$12="","",IF(Context!D$12="Enter the year corresponding to the reported operating costs","",Context!D$12))</f>
        <v/>
      </c>
      <c r="M104" s="289" t="str">
        <f>IF('Indirect OPEX'!F18="","",'Indirect OPEX'!F18)</f>
        <v/>
      </c>
      <c r="N104" s="289" t="str">
        <f>IF('Indirect OPEX'!G18="","",'Indirect OPEX'!G18)</f>
        <v/>
      </c>
      <c r="O104" s="255" t="s">
        <v>1</v>
      </c>
      <c r="P104" s="256" t="s">
        <v>582</v>
      </c>
      <c r="Q104" s="255" t="s">
        <v>238</v>
      </c>
      <c r="R104" s="256"/>
      <c r="S104" s="251"/>
    </row>
    <row r="105" spans="2:19" x14ac:dyDescent="0.2">
      <c r="B105" s="483"/>
      <c r="C105" s="501" t="s">
        <v>591</v>
      </c>
      <c r="D105" s="292" t="str">
        <f>'Indirect OPEX'!A23</f>
        <v>Office building</v>
      </c>
      <c r="E105" s="318">
        <f>'Indirect OPEX'!B23</f>
        <v>0</v>
      </c>
      <c r="F105" s="347">
        <f>'Indirect OPEX'!C23</f>
        <v>0</v>
      </c>
      <c r="G105" s="274"/>
      <c r="H105" s="342">
        <f t="shared" si="4"/>
        <v>0</v>
      </c>
      <c r="I105" s="343" t="str">
        <f>IF('Indirect OPEX'!D23="","",'Indirect OPEX'!D23)</f>
        <v/>
      </c>
      <c r="J105" s="295" t="str">
        <f>IF('Indirect OPEX'!E23="","",IF('Indirect OPEX'!E23="How confident are you about the reported cost?","",'Indirect OPEX'!E23))</f>
        <v/>
      </c>
      <c r="K105" s="316"/>
      <c r="L105" s="295" t="str">
        <f>IF(Context!D$12="","",IF(Context!D$12="Enter the year corresponding to the reported operating costs","",Context!D$12))</f>
        <v/>
      </c>
      <c r="M105" s="343" t="str">
        <f>IF('Indirect OPEX'!F23="","",'Indirect OPEX'!F23)</f>
        <v/>
      </c>
      <c r="N105" s="343" t="str">
        <f>IF('Indirect OPEX'!G23="","",'Indirect OPEX'!G23)</f>
        <v/>
      </c>
      <c r="O105" s="297" t="s">
        <v>1</v>
      </c>
      <c r="P105" s="297" t="s">
        <v>582</v>
      </c>
      <c r="Q105" s="297" t="s">
        <v>243</v>
      </c>
      <c r="R105" s="297"/>
      <c r="S105" s="298"/>
    </row>
    <row r="106" spans="2:19" x14ac:dyDescent="0.2">
      <c r="B106" s="483"/>
      <c r="C106" s="502"/>
      <c r="D106" s="292" t="str">
        <f>'Indirect OPEX'!A24</f>
        <v>Land</v>
      </c>
      <c r="E106" s="318">
        <f>'Indirect OPEX'!B24</f>
        <v>0</v>
      </c>
      <c r="F106" s="347">
        <f>'Indirect OPEX'!C24</f>
        <v>0</v>
      </c>
      <c r="G106" s="274"/>
      <c r="H106" s="342">
        <f t="shared" si="4"/>
        <v>0</v>
      </c>
      <c r="I106" s="343" t="str">
        <f>IF('Indirect OPEX'!D24="","",'Indirect OPEX'!D24)</f>
        <v/>
      </c>
      <c r="J106" s="295" t="str">
        <f>IF('Indirect OPEX'!E24="","",IF('Indirect OPEX'!E24="How confident are you about the reported cost?","",'Indirect OPEX'!E24))</f>
        <v/>
      </c>
      <c r="K106" s="316"/>
      <c r="L106" s="295" t="str">
        <f>IF(Context!D$12="","",IF(Context!D$12="Enter the year corresponding to the reported operating costs","",Context!D$12))</f>
        <v/>
      </c>
      <c r="M106" s="343" t="str">
        <f>IF('Indirect OPEX'!F24="","",'Indirect OPEX'!F24)</f>
        <v/>
      </c>
      <c r="N106" s="343" t="str">
        <f>IF('Indirect OPEX'!G24="","",'Indirect OPEX'!G24)</f>
        <v/>
      </c>
      <c r="O106" s="345" t="s">
        <v>1</v>
      </c>
      <c r="P106" s="297" t="s">
        <v>582</v>
      </c>
      <c r="Q106" s="297" t="s">
        <v>237</v>
      </c>
      <c r="R106" s="297"/>
      <c r="S106" s="298"/>
    </row>
    <row r="107" spans="2:19" x14ac:dyDescent="0.2">
      <c r="B107" s="483"/>
      <c r="C107" s="502"/>
      <c r="D107" s="292" t="str">
        <f>'Indirect OPEX'!A25</f>
        <v>Office equipment</v>
      </c>
      <c r="E107" s="318">
        <f>'Indirect OPEX'!B25</f>
        <v>0</v>
      </c>
      <c r="F107" s="347">
        <f>'Indirect OPEX'!C25</f>
        <v>0</v>
      </c>
      <c r="G107" s="274"/>
      <c r="H107" s="342">
        <f t="shared" si="4"/>
        <v>0</v>
      </c>
      <c r="I107" s="343" t="str">
        <f>IF('Indirect OPEX'!D25="","",'Indirect OPEX'!D25)</f>
        <v/>
      </c>
      <c r="J107" s="295" t="str">
        <f>IF('Indirect OPEX'!E25="","",IF('Indirect OPEX'!E25="How confident are you about the reported cost?","",'Indirect OPEX'!E25))</f>
        <v/>
      </c>
      <c r="K107" s="316"/>
      <c r="L107" s="295" t="str">
        <f>IF(Context!D$12="","",IF(Context!D$12="Enter the year corresponding to the reported operating costs","",Context!D$12))</f>
        <v/>
      </c>
      <c r="M107" s="343" t="str">
        <f>IF('Indirect OPEX'!F25="","",'Indirect OPEX'!F25)</f>
        <v/>
      </c>
      <c r="N107" s="343" t="str">
        <f>IF('Indirect OPEX'!G25="","",'Indirect OPEX'!G25)</f>
        <v/>
      </c>
      <c r="O107" s="297" t="s">
        <v>1</v>
      </c>
      <c r="P107" s="297" t="s">
        <v>582</v>
      </c>
      <c r="Q107" s="297" t="s">
        <v>2</v>
      </c>
      <c r="R107" s="297"/>
      <c r="S107" s="298"/>
    </row>
    <row r="108" spans="2:19" x14ac:dyDescent="0.2">
      <c r="B108" s="483"/>
      <c r="C108" s="502"/>
      <c r="D108" s="292" t="str">
        <f>'Indirect OPEX'!A26</f>
        <v>Vehicles</v>
      </c>
      <c r="E108" s="318">
        <f>'Indirect OPEX'!B26</f>
        <v>0</v>
      </c>
      <c r="F108" s="347">
        <f>'Indirect OPEX'!C26</f>
        <v>0</v>
      </c>
      <c r="G108" s="274"/>
      <c r="H108" s="342">
        <f t="shared" si="4"/>
        <v>0</v>
      </c>
      <c r="I108" s="343" t="str">
        <f>IF('Indirect OPEX'!D26="","",'Indirect OPEX'!D26)</f>
        <v/>
      </c>
      <c r="J108" s="295" t="str">
        <f>IF('Indirect OPEX'!E26="","",IF('Indirect OPEX'!E26="How confident are you about the reported cost?","",'Indirect OPEX'!E26))</f>
        <v/>
      </c>
      <c r="K108" s="316"/>
      <c r="L108" s="295" t="str">
        <f>IF(Context!D$12="","",IF(Context!D$12="Enter the year corresponding to the reported operating costs","",Context!D$12))</f>
        <v/>
      </c>
      <c r="M108" s="343" t="str">
        <f>IF('Indirect OPEX'!F26="","",'Indirect OPEX'!F26)</f>
        <v/>
      </c>
      <c r="N108" s="343" t="str">
        <f>IF('Indirect OPEX'!G26="","",'Indirect OPEX'!G26)</f>
        <v/>
      </c>
      <c r="O108" s="345" t="s">
        <v>1</v>
      </c>
      <c r="P108" s="297" t="s">
        <v>582</v>
      </c>
      <c r="Q108" s="297" t="s">
        <v>2</v>
      </c>
      <c r="R108" s="297"/>
      <c r="S108" s="298"/>
    </row>
    <row r="109" spans="2:19" x14ac:dyDescent="0.2">
      <c r="B109" s="483"/>
      <c r="C109" s="502"/>
      <c r="D109" s="292" t="str">
        <f>'Indirect OPEX'!A27</f>
        <v>Other operational costs for buildings</v>
      </c>
      <c r="E109" s="318">
        <f>'Indirect OPEX'!B27</f>
        <v>0</v>
      </c>
      <c r="F109" s="347">
        <f>'Indirect OPEX'!C27</f>
        <v>0</v>
      </c>
      <c r="G109" s="274"/>
      <c r="H109" s="342">
        <f t="shared" si="4"/>
        <v>0</v>
      </c>
      <c r="I109" s="343" t="str">
        <f>IF('Indirect OPEX'!D27="","",'Indirect OPEX'!D27)</f>
        <v/>
      </c>
      <c r="J109" s="295" t="str">
        <f>IF('Indirect OPEX'!E27="","",IF('Indirect OPEX'!E27="How confident are you about the reported cost?","",'Indirect OPEX'!E27))</f>
        <v/>
      </c>
      <c r="K109" s="316"/>
      <c r="L109" s="295" t="str">
        <f>IF(Context!D$12="","",IF(Context!D$12="Enter the year corresponding to the reported operating costs","",Context!D$12))</f>
        <v/>
      </c>
      <c r="M109" s="343" t="str">
        <f>IF('Indirect OPEX'!F27="","",'Indirect OPEX'!F27)</f>
        <v/>
      </c>
      <c r="N109" s="343" t="str">
        <f>IF('Indirect OPEX'!G27="","",'Indirect OPEX'!G27)</f>
        <v/>
      </c>
      <c r="O109" s="297" t="s">
        <v>1</v>
      </c>
      <c r="P109" s="297" t="s">
        <v>582</v>
      </c>
      <c r="Q109" s="297" t="s">
        <v>243</v>
      </c>
      <c r="R109" s="297"/>
      <c r="S109" s="298"/>
    </row>
    <row r="110" spans="2:19" ht="16" thickBot="1" x14ac:dyDescent="0.25">
      <c r="B110" s="483"/>
      <c r="C110" s="503"/>
      <c r="D110" s="292" t="str">
        <f>'Indirect OPEX'!A28</f>
        <v>Other or combined operational costs for equipment</v>
      </c>
      <c r="E110" s="318">
        <f>'Indirect OPEX'!B28</f>
        <v>0</v>
      </c>
      <c r="F110" s="347">
        <f>'Indirect OPEX'!C28</f>
        <v>0</v>
      </c>
      <c r="G110" s="274"/>
      <c r="H110" s="342">
        <f t="shared" si="4"/>
        <v>0</v>
      </c>
      <c r="I110" s="343" t="str">
        <f>IF('Indirect OPEX'!D28="","",'Indirect OPEX'!D28)</f>
        <v/>
      </c>
      <c r="J110" s="295" t="str">
        <f>IF('Indirect OPEX'!E28="","",IF('Indirect OPEX'!E28="How confident are you about the reported cost?","",'Indirect OPEX'!E28))</f>
        <v/>
      </c>
      <c r="K110" s="316"/>
      <c r="L110" s="295" t="str">
        <f>IF(Context!D$12="","",IF(Context!D$12="Enter the year corresponding to the reported operating costs","",Context!D$12))</f>
        <v/>
      </c>
      <c r="M110" s="343" t="str">
        <f>IF('Indirect OPEX'!F28="","",'Indirect OPEX'!F28)</f>
        <v/>
      </c>
      <c r="N110" s="343" t="str">
        <f>IF('Indirect OPEX'!G28="","",'Indirect OPEX'!G28)</f>
        <v/>
      </c>
      <c r="O110" s="345" t="s">
        <v>1</v>
      </c>
      <c r="P110" s="297" t="s">
        <v>582</v>
      </c>
      <c r="Q110" s="297" t="s">
        <v>2</v>
      </c>
      <c r="R110" s="297"/>
      <c r="S110" s="298"/>
    </row>
    <row r="111" spans="2:19" x14ac:dyDescent="0.2">
      <c r="B111" s="483"/>
      <c r="C111" s="504" t="s">
        <v>6</v>
      </c>
      <c r="D111" s="270" t="str">
        <f>'Indirect OPEX'!A32</f>
        <v>Utility expenses (water, electricity, internet, etc. combined)</v>
      </c>
      <c r="E111" s="271">
        <f>'Indirect OPEX'!B32</f>
        <v>0</v>
      </c>
      <c r="F111" s="349">
        <f>'Indirect OPEX'!C32</f>
        <v>0</v>
      </c>
      <c r="G111" s="274"/>
      <c r="H111" s="286">
        <f t="shared" si="4"/>
        <v>0</v>
      </c>
      <c r="I111" s="289" t="str">
        <f>IF('Indirect OPEX'!D32="","",'Indirect OPEX'!D32)</f>
        <v/>
      </c>
      <c r="J111" s="275" t="str">
        <f>IF('Indirect OPEX'!E32="","",IF('Indirect OPEX'!E32="How confident are you about the reported cost?","",'Indirect OPEX'!E32))</f>
        <v/>
      </c>
      <c r="K111" s="316"/>
      <c r="L111" s="401" t="str">
        <f>IF(Context!D$12="","",IF(Context!D$12="Enter the year corresponding to the reported operating costs","",Context!D$12))</f>
        <v/>
      </c>
      <c r="M111" s="289" t="str">
        <f>IF('Indirect OPEX'!F32="","",'Indirect OPEX'!F32)</f>
        <v/>
      </c>
      <c r="N111" s="289" t="str">
        <f>IF('Indirect OPEX'!G32="","",'Indirect OPEX'!G32)</f>
        <v/>
      </c>
      <c r="O111" s="256" t="s">
        <v>1</v>
      </c>
      <c r="P111" s="256" t="s">
        <v>582</v>
      </c>
      <c r="Q111" s="256" t="s">
        <v>6</v>
      </c>
      <c r="R111" s="256" t="s">
        <v>245</v>
      </c>
      <c r="S111" s="251"/>
    </row>
    <row r="112" spans="2:19" x14ac:dyDescent="0.2">
      <c r="B112" s="483"/>
      <c r="C112" s="504"/>
      <c r="D112" s="270" t="str">
        <f>'Indirect OPEX'!A33</f>
        <v>Office supplies (paper, printer ink, pens, markers)</v>
      </c>
      <c r="E112" s="271">
        <f>'Indirect OPEX'!B33</f>
        <v>0</v>
      </c>
      <c r="F112" s="349">
        <f>'Indirect OPEX'!C33</f>
        <v>0</v>
      </c>
      <c r="G112" s="274"/>
      <c r="H112" s="286">
        <f t="shared" si="4"/>
        <v>0</v>
      </c>
      <c r="I112" s="289" t="str">
        <f>IF('Indirect OPEX'!D33="","",'Indirect OPEX'!D33)</f>
        <v/>
      </c>
      <c r="J112" s="275" t="str">
        <f>IF('Indirect OPEX'!E33="","",IF('Indirect OPEX'!E33="How confident are you about the reported cost?","",'Indirect OPEX'!E33))</f>
        <v/>
      </c>
      <c r="K112" s="316"/>
      <c r="L112" s="401" t="str">
        <f>IF(Context!D$12="","",IF(Context!D$12="Enter the year corresponding to the reported operating costs","",Context!D$12))</f>
        <v/>
      </c>
      <c r="M112" s="289" t="str">
        <f>IF('Indirect OPEX'!F33="","",'Indirect OPEX'!F33)</f>
        <v/>
      </c>
      <c r="N112" s="289" t="str">
        <f>IF('Indirect OPEX'!G33="","",'Indirect OPEX'!G33)</f>
        <v/>
      </c>
      <c r="O112" s="255" t="s">
        <v>1</v>
      </c>
      <c r="P112" s="256" t="s">
        <v>582</v>
      </c>
      <c r="Q112" s="256" t="s">
        <v>6</v>
      </c>
      <c r="R112" s="256" t="s">
        <v>247</v>
      </c>
      <c r="S112" s="251"/>
    </row>
    <row r="113" spans="2:19" x14ac:dyDescent="0.2">
      <c r="B113" s="483"/>
      <c r="C113" s="504"/>
      <c r="D113" s="270" t="str">
        <f>'Indirect OPEX'!A34</f>
        <v>Fuel for general use vehicles</v>
      </c>
      <c r="E113" s="271">
        <f>'Indirect OPEX'!B34</f>
        <v>0</v>
      </c>
      <c r="F113" s="349">
        <f>'Indirect OPEX'!C34</f>
        <v>0</v>
      </c>
      <c r="G113" s="274"/>
      <c r="H113" s="286">
        <f t="shared" si="4"/>
        <v>0</v>
      </c>
      <c r="I113" s="289" t="str">
        <f>IF('Indirect OPEX'!D34="","",'Indirect OPEX'!D34)</f>
        <v/>
      </c>
      <c r="J113" s="275" t="str">
        <f>IF('Indirect OPEX'!E34="","",IF('Indirect OPEX'!E34="How confident are you about the reported cost?","",'Indirect OPEX'!E34))</f>
        <v/>
      </c>
      <c r="K113" s="316"/>
      <c r="L113" s="401" t="str">
        <f>IF(Context!D$12="","",IF(Context!D$12="Enter the year corresponding to the reported operating costs","",Context!D$12))</f>
        <v/>
      </c>
      <c r="M113" s="289" t="str">
        <f>IF('Indirect OPEX'!F34="","",'Indirect OPEX'!F34)</f>
        <v/>
      </c>
      <c r="N113" s="289" t="str">
        <f>IF('Indirect OPEX'!G34="","",'Indirect OPEX'!G34)</f>
        <v/>
      </c>
      <c r="O113" s="256" t="s">
        <v>1</v>
      </c>
      <c r="P113" s="256" t="s">
        <v>582</v>
      </c>
      <c r="Q113" s="256" t="s">
        <v>6</v>
      </c>
      <c r="R113" s="256" t="s">
        <v>7</v>
      </c>
      <c r="S113" s="251"/>
    </row>
    <row r="114" spans="2:19" ht="16" thickBot="1" x14ac:dyDescent="0.25">
      <c r="B114" s="483"/>
      <c r="C114" s="505"/>
      <c r="D114" s="270" t="str">
        <f>'Indirect OPEX'!A35</f>
        <v>Other or combined consumable expenses</v>
      </c>
      <c r="E114" s="271">
        <f>'Indirect OPEX'!B35</f>
        <v>0</v>
      </c>
      <c r="F114" s="349">
        <f>'Indirect OPEX'!C35</f>
        <v>0</v>
      </c>
      <c r="G114" s="274"/>
      <c r="H114" s="286">
        <f t="shared" si="4"/>
        <v>0</v>
      </c>
      <c r="I114" s="289" t="str">
        <f>IF('Indirect OPEX'!D35="","",'Indirect OPEX'!D35)</f>
        <v/>
      </c>
      <c r="J114" s="275" t="str">
        <f>IF('Indirect OPEX'!E35="","",IF('Indirect OPEX'!E35="How confident are you about the reported cost?","",'Indirect OPEX'!E35))</f>
        <v/>
      </c>
      <c r="K114" s="316"/>
      <c r="L114" s="401" t="str">
        <f>IF(Context!D$12="","",IF(Context!D$12="Enter the year corresponding to the reported operating costs","",Context!D$12))</f>
        <v/>
      </c>
      <c r="M114" s="289" t="str">
        <f>IF('Indirect OPEX'!F35="","",'Indirect OPEX'!F35)</f>
        <v/>
      </c>
      <c r="N114" s="289" t="str">
        <f>IF('Indirect OPEX'!G35="","",'Indirect OPEX'!G35)</f>
        <v/>
      </c>
      <c r="O114" s="255" t="s">
        <v>1</v>
      </c>
      <c r="P114" s="256" t="s">
        <v>582</v>
      </c>
      <c r="Q114" s="256" t="s">
        <v>6</v>
      </c>
      <c r="R114" s="256" t="s">
        <v>247</v>
      </c>
      <c r="S114" s="251"/>
    </row>
    <row r="115" spans="2:19" x14ac:dyDescent="0.2">
      <c r="B115" s="483"/>
      <c r="C115" s="501" t="s">
        <v>8</v>
      </c>
      <c r="D115" s="292" t="str">
        <f>'Indirect OPEX'!A40</f>
        <v>Insurance (not including staff insurance)</v>
      </c>
      <c r="E115" s="318">
        <f>'Indirect OPEX'!B40</f>
        <v>0</v>
      </c>
      <c r="F115" s="347">
        <f>'Indirect OPEX'!C40</f>
        <v>0</v>
      </c>
      <c r="G115" s="274"/>
      <c r="H115" s="342">
        <f t="shared" si="4"/>
        <v>0</v>
      </c>
      <c r="I115" s="343" t="str">
        <f>IF('Indirect OPEX'!D40="","",'Indirect OPEX'!D40)</f>
        <v/>
      </c>
      <c r="J115" s="295" t="str">
        <f>IF('Indirect OPEX'!E40="","",IF('Indirect OPEX'!E40="How confident are you about the reported cost?","",'Indirect OPEX'!E40))</f>
        <v/>
      </c>
      <c r="K115" s="316"/>
      <c r="L115" s="295" t="str">
        <f>IF(Context!D$12="","",IF(Context!D$12="Enter the year corresponding to the reported operating costs","",Context!D$12))</f>
        <v/>
      </c>
      <c r="M115" s="343" t="str">
        <f>IF('Indirect OPEX'!F40="","",'Indirect OPEX'!F40)</f>
        <v/>
      </c>
      <c r="N115" s="343" t="str">
        <f>IF('Indirect OPEX'!G40="","",'Indirect OPEX'!G40)</f>
        <v/>
      </c>
      <c r="O115" s="297" t="s">
        <v>1</v>
      </c>
      <c r="P115" s="297" t="s">
        <v>582</v>
      </c>
      <c r="Q115" s="297" t="s">
        <v>6</v>
      </c>
      <c r="R115" s="297" t="s">
        <v>8</v>
      </c>
      <c r="S115" s="298" t="s">
        <v>249</v>
      </c>
    </row>
    <row r="116" spans="2:19" x14ac:dyDescent="0.2">
      <c r="B116" s="483"/>
      <c r="C116" s="502"/>
      <c r="D116" s="292" t="str">
        <f>'Indirect OPEX'!A41</f>
        <v>Legal</v>
      </c>
      <c r="E116" s="318">
        <f>'Indirect OPEX'!B41</f>
        <v>0</v>
      </c>
      <c r="F116" s="347">
        <f>'Indirect OPEX'!C41</f>
        <v>0</v>
      </c>
      <c r="G116" s="274"/>
      <c r="H116" s="342">
        <f t="shared" si="4"/>
        <v>0</v>
      </c>
      <c r="I116" s="343" t="str">
        <f>IF('Indirect OPEX'!D41="","",'Indirect OPEX'!D41)</f>
        <v/>
      </c>
      <c r="J116" s="295" t="str">
        <f>IF('Indirect OPEX'!E41="","",IF('Indirect OPEX'!E41="How confident are you about the reported cost?","",'Indirect OPEX'!E41))</f>
        <v/>
      </c>
      <c r="K116" s="316"/>
      <c r="L116" s="295" t="str">
        <f>IF(Context!D$12="","",IF(Context!D$12="Enter the year corresponding to the reported operating costs","",Context!D$12))</f>
        <v/>
      </c>
      <c r="M116" s="343" t="str">
        <f>IF('Indirect OPEX'!F41="","",'Indirect OPEX'!F41)</f>
        <v/>
      </c>
      <c r="N116" s="343" t="str">
        <f>IF('Indirect OPEX'!G41="","",'Indirect OPEX'!G41)</f>
        <v/>
      </c>
      <c r="O116" s="345" t="s">
        <v>1</v>
      </c>
      <c r="P116" s="297" t="s">
        <v>582</v>
      </c>
      <c r="Q116" s="297" t="s">
        <v>6</v>
      </c>
      <c r="R116" s="297" t="s">
        <v>8</v>
      </c>
      <c r="S116" s="298" t="s">
        <v>248</v>
      </c>
    </row>
    <row r="117" spans="2:19" x14ac:dyDescent="0.2">
      <c r="B117" s="483"/>
      <c r="C117" s="502"/>
      <c r="D117" s="292" t="str">
        <f>'Indirect OPEX'!A42</f>
        <v>Financial</v>
      </c>
      <c r="E117" s="318">
        <f>'Indirect OPEX'!B42</f>
        <v>0</v>
      </c>
      <c r="F117" s="347">
        <f>'Indirect OPEX'!C42</f>
        <v>0</v>
      </c>
      <c r="G117" s="274"/>
      <c r="H117" s="342">
        <f t="shared" si="4"/>
        <v>0</v>
      </c>
      <c r="I117" s="343" t="str">
        <f>IF('Indirect OPEX'!D42="","",'Indirect OPEX'!D42)</f>
        <v/>
      </c>
      <c r="J117" s="295" t="str">
        <f>IF('Indirect OPEX'!E42="","",IF('Indirect OPEX'!E42="How confident are you about the reported cost?","",'Indirect OPEX'!E42))</f>
        <v/>
      </c>
      <c r="K117" s="316"/>
      <c r="L117" s="295" t="str">
        <f>IF(Context!D$12="","",IF(Context!D$12="Enter the year corresponding to the reported operating costs","",Context!D$12))</f>
        <v/>
      </c>
      <c r="M117" s="343" t="str">
        <f>IF('Indirect OPEX'!F42="","",'Indirect OPEX'!F42)</f>
        <v/>
      </c>
      <c r="N117" s="343" t="str">
        <f>IF('Indirect OPEX'!G42="","",'Indirect OPEX'!G42)</f>
        <v/>
      </c>
      <c r="O117" s="297" t="s">
        <v>1</v>
      </c>
      <c r="P117" s="297" t="s">
        <v>582</v>
      </c>
      <c r="Q117" s="297" t="s">
        <v>6</v>
      </c>
      <c r="R117" s="297" t="s">
        <v>8</v>
      </c>
      <c r="S117" s="298" t="s">
        <v>592</v>
      </c>
    </row>
    <row r="118" spans="2:19" x14ac:dyDescent="0.2">
      <c r="B118" s="483"/>
      <c r="C118" s="502"/>
      <c r="D118" s="292" t="str">
        <f>'Indirect OPEX'!A43</f>
        <v>Marketing</v>
      </c>
      <c r="E118" s="318">
        <f>'Indirect OPEX'!B43</f>
        <v>0</v>
      </c>
      <c r="F118" s="347">
        <f>'Indirect OPEX'!C43</f>
        <v>0</v>
      </c>
      <c r="G118" s="274"/>
      <c r="H118" s="342">
        <f t="shared" si="4"/>
        <v>0</v>
      </c>
      <c r="I118" s="343" t="str">
        <f>IF('Indirect OPEX'!D43="","",'Indirect OPEX'!D43)</f>
        <v/>
      </c>
      <c r="J118" s="295" t="str">
        <f>IF('Indirect OPEX'!E43="","",IF('Indirect OPEX'!E43="How confident are you about the reported cost?","",'Indirect OPEX'!E43))</f>
        <v/>
      </c>
      <c r="K118" s="316"/>
      <c r="L118" s="295" t="str">
        <f>IF(Context!D$12="","",IF(Context!D$12="Enter the year corresponding to the reported operating costs","",Context!D$12))</f>
        <v/>
      </c>
      <c r="M118" s="343" t="str">
        <f>IF('Indirect OPEX'!F43="","",'Indirect OPEX'!F43)</f>
        <v/>
      </c>
      <c r="N118" s="343" t="str">
        <f>IF('Indirect OPEX'!G43="","",'Indirect OPEX'!G43)</f>
        <v/>
      </c>
      <c r="O118" s="345" t="s">
        <v>1</v>
      </c>
      <c r="P118" s="297" t="s">
        <v>582</v>
      </c>
      <c r="Q118" s="297" t="s">
        <v>6</v>
      </c>
      <c r="R118" s="297" t="s">
        <v>8</v>
      </c>
      <c r="S118" s="298" t="s">
        <v>592</v>
      </c>
    </row>
    <row r="119" spans="2:19" x14ac:dyDescent="0.2">
      <c r="B119" s="483"/>
      <c r="C119" s="502"/>
      <c r="D119" s="292" t="str">
        <f>'Indirect OPEX'!A44</f>
        <v>Consulting or advisory</v>
      </c>
      <c r="E119" s="318">
        <f>'Indirect OPEX'!B44</f>
        <v>0</v>
      </c>
      <c r="F119" s="347">
        <f>'Indirect OPEX'!C44</f>
        <v>0</v>
      </c>
      <c r="G119" s="274"/>
      <c r="H119" s="342">
        <f t="shared" si="4"/>
        <v>0</v>
      </c>
      <c r="I119" s="343" t="str">
        <f>IF('Indirect OPEX'!D44="","",'Indirect OPEX'!D44)</f>
        <v/>
      </c>
      <c r="J119" s="295" t="str">
        <f>IF('Indirect OPEX'!E44="","",IF('Indirect OPEX'!E44="How confident are you about the reported cost?","",'Indirect OPEX'!E44))</f>
        <v/>
      </c>
      <c r="K119" s="316"/>
      <c r="L119" s="295" t="str">
        <f>IF(Context!D$12="","",IF(Context!D$12="Enter the year corresponding to the reported operating costs","",Context!D$12))</f>
        <v/>
      </c>
      <c r="M119" s="343" t="str">
        <f>IF('Indirect OPEX'!F44="","",'Indirect OPEX'!F44)</f>
        <v/>
      </c>
      <c r="N119" s="343" t="str">
        <f>IF('Indirect OPEX'!G44="","",'Indirect OPEX'!G44)</f>
        <v/>
      </c>
      <c r="O119" s="297" t="s">
        <v>1</v>
      </c>
      <c r="P119" s="297" t="s">
        <v>582</v>
      </c>
      <c r="Q119" s="297" t="s">
        <v>6</v>
      </c>
      <c r="R119" s="297" t="s">
        <v>8</v>
      </c>
      <c r="S119" s="298" t="s">
        <v>595</v>
      </c>
    </row>
    <row r="120" spans="2:19" ht="16" thickBot="1" x14ac:dyDescent="0.25">
      <c r="B120" s="483"/>
      <c r="C120" s="503"/>
      <c r="D120" s="292" t="str">
        <f>'Indirect OPEX'!A45</f>
        <v>Other or combined services</v>
      </c>
      <c r="E120" s="318">
        <f>'Indirect OPEX'!B45</f>
        <v>0</v>
      </c>
      <c r="F120" s="347">
        <f>'Indirect OPEX'!C45</f>
        <v>0</v>
      </c>
      <c r="G120" s="274"/>
      <c r="H120" s="342">
        <f t="shared" si="4"/>
        <v>0</v>
      </c>
      <c r="I120" s="343" t="str">
        <f>IF('Indirect OPEX'!D45="","",'Indirect OPEX'!D45)</f>
        <v/>
      </c>
      <c r="J120" s="295" t="str">
        <f>IF('Indirect OPEX'!E45="","",IF('Indirect OPEX'!E45="How confident are you about the reported cost?","",'Indirect OPEX'!E45))</f>
        <v/>
      </c>
      <c r="K120" s="316"/>
      <c r="L120" s="295" t="str">
        <f>IF(Context!D$12="","",IF(Context!D$12="Enter the year corresponding to the reported operating costs","",Context!D$12))</f>
        <v/>
      </c>
      <c r="M120" s="343" t="str">
        <f>IF('Indirect OPEX'!F45="","",'Indirect OPEX'!F45)</f>
        <v/>
      </c>
      <c r="N120" s="343" t="str">
        <f>IF('Indirect OPEX'!G45="","",'Indirect OPEX'!G45)</f>
        <v/>
      </c>
      <c r="O120" s="345" t="s">
        <v>1</v>
      </c>
      <c r="P120" s="297" t="s">
        <v>582</v>
      </c>
      <c r="Q120" s="297" t="s">
        <v>6</v>
      </c>
      <c r="R120" s="297" t="s">
        <v>8</v>
      </c>
      <c r="S120" s="298" t="s">
        <v>592</v>
      </c>
    </row>
    <row r="121" spans="2:19" x14ac:dyDescent="0.2">
      <c r="B121" s="483"/>
      <c r="C121" s="506" t="s">
        <v>596</v>
      </c>
      <c r="D121" s="270" t="str">
        <f>'Indirect OPEX'!A49</f>
        <v>All administrative charges and permits considered indirect operating expenses</v>
      </c>
      <c r="E121" s="271">
        <f>'Indirect OPEX'!B49</f>
        <v>0</v>
      </c>
      <c r="F121" s="349">
        <f>'Indirect OPEX'!C49</f>
        <v>0</v>
      </c>
      <c r="G121" s="274"/>
      <c r="H121" s="286">
        <f t="shared" si="4"/>
        <v>0</v>
      </c>
      <c r="I121" s="289" t="str">
        <f>IF('Indirect OPEX'!D49="","",'Indirect OPEX'!D49)</f>
        <v/>
      </c>
      <c r="J121" s="275" t="str">
        <f>IF('Indirect OPEX'!E49="","",IF('Indirect OPEX'!E49="How confident are you about the reported cost?","",'Indirect OPEX'!E49))</f>
        <v/>
      </c>
      <c r="K121" s="316"/>
      <c r="L121" s="401" t="str">
        <f>IF(Context!D$12="","",IF(Context!D$12="Enter the year corresponding to the reported operating costs","",Context!D$12))</f>
        <v/>
      </c>
      <c r="M121" s="289" t="str">
        <f>IF('Indirect OPEX'!F49="","",'Indirect OPEX'!F49)</f>
        <v/>
      </c>
      <c r="N121" s="289" t="str">
        <f>IF('Indirect OPEX'!G49="","",'Indirect OPEX'!G49)</f>
        <v/>
      </c>
      <c r="O121" s="256" t="s">
        <v>1</v>
      </c>
      <c r="P121" s="256" t="s">
        <v>582</v>
      </c>
      <c r="Q121" s="256" t="s">
        <v>240</v>
      </c>
      <c r="R121" s="256"/>
      <c r="S121" s="251"/>
    </row>
    <row r="122" spans="2:19" x14ac:dyDescent="0.2">
      <c r="B122" s="483"/>
      <c r="C122" s="504"/>
      <c r="D122" s="270" t="str">
        <f>'Indirect OPEX'!A50</f>
        <v>Annual taxes</v>
      </c>
      <c r="E122" s="271">
        <f>'Indirect OPEX'!B50</f>
        <v>0</v>
      </c>
      <c r="F122" s="349">
        <f>'Indirect OPEX'!C50</f>
        <v>0</v>
      </c>
      <c r="G122" s="274"/>
      <c r="H122" s="286">
        <f t="shared" si="4"/>
        <v>0</v>
      </c>
      <c r="I122" s="289" t="str">
        <f>IF('Indirect OPEX'!D50="","",'Indirect OPEX'!D50)</f>
        <v/>
      </c>
      <c r="J122" s="275" t="str">
        <f>IF('Indirect OPEX'!E50="","",IF('Indirect OPEX'!E50="How confident are you about the reported cost?","",'Indirect OPEX'!E50))</f>
        <v/>
      </c>
      <c r="K122" s="316"/>
      <c r="L122" s="401" t="str">
        <f>IF(Context!D$12="","",IF(Context!D$12="Enter the year corresponding to the reported operating costs","",Context!D$12))</f>
        <v/>
      </c>
      <c r="M122" s="289" t="str">
        <f>IF('Indirect OPEX'!F50="","",'Indirect OPEX'!F50)</f>
        <v/>
      </c>
      <c r="N122" s="289" t="str">
        <f>IF('Indirect OPEX'!G50="","",'Indirect OPEX'!G50)</f>
        <v/>
      </c>
      <c r="O122" s="255" t="s">
        <v>1</v>
      </c>
      <c r="P122" s="256" t="s">
        <v>582</v>
      </c>
      <c r="Q122" s="256" t="s">
        <v>242</v>
      </c>
      <c r="R122" s="256"/>
      <c r="S122" s="251"/>
    </row>
    <row r="123" spans="2:19" ht="16" thickBot="1" x14ac:dyDescent="0.25">
      <c r="B123" s="484"/>
      <c r="C123" s="505"/>
      <c r="D123" s="350" t="str">
        <f>'Indirect OPEX'!A51</f>
        <v>Annual financing charges</v>
      </c>
      <c r="E123" s="351">
        <f>'Indirect OPEX'!B51</f>
        <v>0</v>
      </c>
      <c r="F123" s="352">
        <f>'Indirect OPEX'!C51</f>
        <v>0</v>
      </c>
      <c r="G123" s="323"/>
      <c r="H123" s="353">
        <f t="shared" si="4"/>
        <v>0</v>
      </c>
      <c r="I123" s="354" t="str">
        <f>IF('Indirect OPEX'!D51="","",'Indirect OPEX'!D51)</f>
        <v/>
      </c>
      <c r="J123" s="355" t="str">
        <f>IF('Indirect OPEX'!E51="","",IF('Indirect OPEX'!E51="How confident are you about the reported cost?","",'Indirect OPEX'!E51))</f>
        <v/>
      </c>
      <c r="K123" s="326"/>
      <c r="L123" s="402" t="str">
        <f>IF(Context!D$12="","",IF(Context!D$12="Enter the year corresponding to the reported operating costs","",Context!D$12))</f>
        <v/>
      </c>
      <c r="M123" s="354" t="str">
        <f>IF('Indirect OPEX'!F51="","",'Indirect OPEX'!F51)</f>
        <v/>
      </c>
      <c r="N123" s="354" t="str">
        <f>IF('Indirect OPEX'!G51="","",'Indirect OPEX'!G51)</f>
        <v/>
      </c>
      <c r="O123" s="257" t="s">
        <v>1</v>
      </c>
      <c r="P123" s="257" t="s">
        <v>582</v>
      </c>
      <c r="Q123" s="257" t="s">
        <v>241</v>
      </c>
      <c r="R123" s="257"/>
      <c r="S123" s="253"/>
    </row>
  </sheetData>
  <mergeCells count="24">
    <mergeCell ref="C85:C91"/>
    <mergeCell ref="C92:C96"/>
    <mergeCell ref="B98:B123"/>
    <mergeCell ref="C98:C100"/>
    <mergeCell ref="C101:C103"/>
    <mergeCell ref="C105:C110"/>
    <mergeCell ref="C111:C114"/>
    <mergeCell ref="C115:C120"/>
    <mergeCell ref="C121:C123"/>
    <mergeCell ref="B67:B96"/>
    <mergeCell ref="C72:C73"/>
    <mergeCell ref="C74:C76"/>
    <mergeCell ref="C77:C84"/>
    <mergeCell ref="C67:C71"/>
    <mergeCell ref="B45:B66"/>
    <mergeCell ref="C45:C49"/>
    <mergeCell ref="C50:C54"/>
    <mergeCell ref="C55:C64"/>
    <mergeCell ref="D3:E3"/>
    <mergeCell ref="B19:B44"/>
    <mergeCell ref="C19:C25"/>
    <mergeCell ref="C26:C30"/>
    <mergeCell ref="C31:C44"/>
    <mergeCell ref="D11:F1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C3BAD1E2-186F-5647-B77E-DD0C2AD5F83F}">
          <x14:formula1>
            <xm:f>'Data Validation'!$H$5:$H$6</xm:f>
          </x14:formula1>
          <xm:sqref>O19:O123</xm:sqref>
        </x14:dataValidation>
        <x14:dataValidation type="list" allowBlank="1" showInputMessage="1" showErrorMessage="1" xr:uid="{52158552-675C-0B42-B2A7-7B8AD2103509}">
          <x14:formula1>
            <xm:f>'Data Validation'!$J$5:$J$8</xm:f>
          </x14:formula1>
          <xm:sqref>P19:P123</xm:sqref>
        </x14:dataValidation>
        <x14:dataValidation type="list" allowBlank="1" showInputMessage="1" showErrorMessage="1" xr:uid="{307DC4BD-8360-BE42-B629-E6E751498E83}">
          <x14:formula1>
            <xm:f>'Data Validation'!$L$5:$L$16</xm:f>
          </x14:formula1>
          <xm:sqref>Q19:Q123</xm:sqref>
        </x14:dataValidation>
        <x14:dataValidation type="list" allowBlank="1" showInputMessage="1" showErrorMessage="1" xr:uid="{7D5F0611-209E-8A4E-8A3B-4A3A32BE03AE}">
          <x14:formula1>
            <xm:f>'Data Validation'!$N$5:$N$9</xm:f>
          </x14:formula1>
          <xm:sqref>R19:R123</xm:sqref>
        </x14:dataValidation>
        <x14:dataValidation type="list" allowBlank="1" showInputMessage="1" showErrorMessage="1" xr:uid="{2EF77335-7C02-7047-B9F9-1BC270691456}">
          <x14:formula1>
            <xm:f>'Data Validation'!$P$5:$P$9</xm:f>
          </x14:formula1>
          <xm:sqref>S19:S123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269"/>
  <sheetViews>
    <sheetView topLeftCell="C1" workbookViewId="0">
      <selection activeCell="I28" sqref="I28"/>
    </sheetView>
  </sheetViews>
  <sheetFormatPr baseColWidth="10" defaultColWidth="8.6640625" defaultRowHeight="14" x14ac:dyDescent="0.15"/>
  <cols>
    <col min="1" max="1" width="2.33203125" style="1" customWidth="1"/>
    <col min="2" max="2" width="32" style="1" bestFit="1" customWidth="1"/>
    <col min="3" max="5" width="32" style="1" customWidth="1"/>
    <col min="6" max="7" width="14.1640625" style="1" customWidth="1"/>
    <col min="8" max="16384" width="8.6640625" style="1"/>
  </cols>
  <sheetData>
    <row r="1" spans="2:16" ht="11.25" customHeight="1" x14ac:dyDescent="0.15">
      <c r="B1" s="7"/>
    </row>
    <row r="2" spans="2:16" ht="11.25" customHeight="1" x14ac:dyDescent="0.15">
      <c r="B2" s="7"/>
      <c r="C2" s="6"/>
      <c r="D2" s="6"/>
      <c r="E2" s="6"/>
    </row>
    <row r="3" spans="2:16" ht="11.25" customHeight="1" x14ac:dyDescent="0.15">
      <c r="B3" s="8" t="s">
        <v>214</v>
      </c>
      <c r="C3" s="8" t="s">
        <v>219</v>
      </c>
      <c r="D3" s="8" t="s">
        <v>221</v>
      </c>
      <c r="E3" s="8" t="s">
        <v>232</v>
      </c>
      <c r="F3" s="2" t="s">
        <v>340</v>
      </c>
      <c r="G3" s="2"/>
      <c r="H3" s="8" t="s">
        <v>597</v>
      </c>
      <c r="I3" s="8"/>
      <c r="J3" s="8" t="s">
        <v>598</v>
      </c>
      <c r="K3" s="8"/>
      <c r="L3" s="8" t="s">
        <v>599</v>
      </c>
      <c r="M3" s="8"/>
      <c r="N3" s="8" t="s">
        <v>600</v>
      </c>
      <c r="O3" s="8"/>
      <c r="P3" s="8" t="s">
        <v>601</v>
      </c>
    </row>
    <row r="4" spans="2:16" ht="11.25" customHeight="1" x14ac:dyDescent="0.15">
      <c r="B4" s="6"/>
      <c r="C4" s="6"/>
      <c r="D4" s="6"/>
      <c r="E4" s="6"/>
      <c r="H4" s="6"/>
      <c r="I4" s="6"/>
      <c r="J4" s="6"/>
      <c r="K4" s="6"/>
      <c r="L4" s="6"/>
      <c r="M4" s="6"/>
      <c r="N4" s="8" t="s">
        <v>602</v>
      </c>
      <c r="O4" s="6"/>
      <c r="P4" s="8" t="s">
        <v>603</v>
      </c>
    </row>
    <row r="5" spans="2:16" ht="19" customHeight="1" x14ac:dyDescent="0.15">
      <c r="B5" s="6" t="s">
        <v>218</v>
      </c>
      <c r="C5" s="6" t="s">
        <v>501</v>
      </c>
      <c r="D5" s="6" t="s">
        <v>222</v>
      </c>
      <c r="E5" s="18" t="s">
        <v>17</v>
      </c>
      <c r="F5" s="6" t="s">
        <v>345</v>
      </c>
      <c r="G5" s="6"/>
      <c r="H5" s="6" t="s">
        <v>0</v>
      </c>
      <c r="I5" s="6"/>
      <c r="J5" s="6" t="s">
        <v>578</v>
      </c>
      <c r="K5" s="6"/>
      <c r="L5" s="6" t="s">
        <v>237</v>
      </c>
      <c r="M5" s="6"/>
      <c r="N5" s="6" t="s">
        <v>245</v>
      </c>
      <c r="O5" s="6"/>
      <c r="P5" s="6" t="s">
        <v>595</v>
      </c>
    </row>
    <row r="6" spans="2:16" ht="11.25" customHeight="1" x14ac:dyDescent="0.15">
      <c r="B6" s="6" t="s">
        <v>18</v>
      </c>
      <c r="C6" s="10" t="s">
        <v>502</v>
      </c>
      <c r="D6" s="10" t="s">
        <v>223</v>
      </c>
      <c r="E6" s="17"/>
      <c r="F6" s="6" t="s">
        <v>346</v>
      </c>
      <c r="G6" s="6"/>
      <c r="H6" s="6" t="s">
        <v>1</v>
      </c>
      <c r="I6" s="6"/>
      <c r="J6" s="6" t="s">
        <v>589</v>
      </c>
      <c r="K6" s="6"/>
      <c r="L6" s="6" t="s">
        <v>243</v>
      </c>
      <c r="M6" s="6"/>
      <c r="N6" s="6" t="s">
        <v>7</v>
      </c>
      <c r="O6" s="6"/>
      <c r="P6" s="6" t="s">
        <v>248</v>
      </c>
    </row>
    <row r="7" spans="2:16" ht="11.25" customHeight="1" x14ac:dyDescent="0.15">
      <c r="B7" s="6" t="s">
        <v>19</v>
      </c>
      <c r="C7" s="10" t="s">
        <v>503</v>
      </c>
      <c r="D7" s="10" t="s">
        <v>224</v>
      </c>
      <c r="E7" s="10"/>
      <c r="F7" s="6" t="s">
        <v>347</v>
      </c>
      <c r="G7" s="6"/>
      <c r="H7" s="6"/>
      <c r="I7" s="6"/>
      <c r="J7" s="6" t="s">
        <v>582</v>
      </c>
      <c r="K7" s="6"/>
      <c r="L7" s="6" t="s">
        <v>2</v>
      </c>
      <c r="M7" s="6"/>
      <c r="N7" s="6" t="s">
        <v>246</v>
      </c>
      <c r="O7" s="6"/>
      <c r="P7" s="6" t="s">
        <v>249</v>
      </c>
    </row>
    <row r="8" spans="2:16" ht="11.25" customHeight="1" x14ac:dyDescent="0.15">
      <c r="B8" s="6" t="s">
        <v>20</v>
      </c>
      <c r="C8" s="10" t="s">
        <v>504</v>
      </c>
      <c r="D8" s="10" t="s">
        <v>215</v>
      </c>
      <c r="E8" s="10"/>
      <c r="F8" s="6" t="s">
        <v>348</v>
      </c>
      <c r="G8" s="6"/>
      <c r="H8" s="6"/>
      <c r="I8" s="6"/>
      <c r="J8" s="6" t="s">
        <v>604</v>
      </c>
      <c r="K8" s="6"/>
      <c r="L8" s="6" t="s">
        <v>579</v>
      </c>
      <c r="M8" s="6"/>
      <c r="N8" s="6" t="s">
        <v>8</v>
      </c>
      <c r="O8" s="6"/>
      <c r="P8" s="6" t="s">
        <v>9</v>
      </c>
    </row>
    <row r="9" spans="2:16" ht="11.25" customHeight="1" x14ac:dyDescent="0.15">
      <c r="B9" s="6" t="s">
        <v>21</v>
      </c>
      <c r="C9" s="6"/>
      <c r="D9" s="10" t="s">
        <v>225</v>
      </c>
      <c r="E9" s="10"/>
      <c r="F9" s="6" t="s">
        <v>349</v>
      </c>
      <c r="G9" s="6"/>
      <c r="H9" s="6"/>
      <c r="I9" s="6"/>
      <c r="J9" s="6"/>
      <c r="K9" s="6"/>
      <c r="L9" s="6" t="s">
        <v>238</v>
      </c>
      <c r="M9" s="6"/>
      <c r="N9" s="6" t="s">
        <v>247</v>
      </c>
      <c r="O9" s="6"/>
      <c r="P9" s="6" t="s">
        <v>592</v>
      </c>
    </row>
    <row r="10" spans="2:16" ht="11.25" customHeight="1" x14ac:dyDescent="0.15">
      <c r="B10" s="6" t="s">
        <v>22</v>
      </c>
      <c r="D10" s="11" t="s">
        <v>226</v>
      </c>
      <c r="E10" s="10"/>
      <c r="F10" s="6" t="s">
        <v>350</v>
      </c>
      <c r="G10" s="6"/>
      <c r="H10" s="6"/>
      <c r="I10" s="6"/>
      <c r="J10" s="6"/>
      <c r="K10" s="6"/>
      <c r="L10" s="6" t="s">
        <v>239</v>
      </c>
      <c r="M10" s="6"/>
      <c r="N10" s="6"/>
      <c r="O10" s="6"/>
      <c r="P10" s="6"/>
    </row>
    <row r="11" spans="2:16" ht="11.25" customHeight="1" x14ac:dyDescent="0.15">
      <c r="B11" s="6" t="s">
        <v>23</v>
      </c>
      <c r="D11" s="10" t="s">
        <v>227</v>
      </c>
      <c r="E11" s="11"/>
      <c r="F11" s="6" t="s">
        <v>351</v>
      </c>
      <c r="G11" s="6"/>
      <c r="H11" s="6"/>
      <c r="I11" s="6"/>
      <c r="J11" s="6"/>
      <c r="K11" s="6"/>
      <c r="L11" s="6" t="s">
        <v>3</v>
      </c>
      <c r="M11" s="6"/>
      <c r="N11" s="6"/>
      <c r="O11" s="6"/>
      <c r="P11" s="6"/>
    </row>
    <row r="12" spans="2:16" ht="11.25" customHeight="1" x14ac:dyDescent="0.15">
      <c r="B12" s="6" t="s">
        <v>24</v>
      </c>
      <c r="D12" s="6"/>
      <c r="E12" s="6"/>
      <c r="F12" s="6" t="s">
        <v>352</v>
      </c>
      <c r="G12" s="6"/>
      <c r="H12" s="6"/>
      <c r="I12" s="6"/>
      <c r="J12" s="6"/>
      <c r="K12" s="6"/>
      <c r="L12" s="6" t="s">
        <v>6</v>
      </c>
      <c r="M12" s="6"/>
      <c r="N12" s="6"/>
      <c r="O12" s="6"/>
      <c r="P12" s="6"/>
    </row>
    <row r="13" spans="2:16" ht="11.25" customHeight="1" x14ac:dyDescent="0.15">
      <c r="B13" s="6" t="s">
        <v>25</v>
      </c>
      <c r="C13" s="8" t="s">
        <v>318</v>
      </c>
      <c r="D13" s="6"/>
      <c r="E13" s="6"/>
      <c r="F13" s="6" t="s">
        <v>353</v>
      </c>
      <c r="G13" s="6"/>
      <c r="H13" s="6"/>
      <c r="I13" s="6"/>
      <c r="J13" s="6"/>
      <c r="K13" s="6"/>
      <c r="L13" s="6" t="s">
        <v>250</v>
      </c>
      <c r="M13" s="6"/>
      <c r="N13" s="6"/>
      <c r="O13" s="6"/>
      <c r="P13" s="6"/>
    </row>
    <row r="14" spans="2:16" ht="11.25" customHeight="1" x14ac:dyDescent="0.15">
      <c r="B14" s="6" t="s">
        <v>26</v>
      </c>
      <c r="C14" s="6" t="s">
        <v>319</v>
      </c>
      <c r="D14" s="6"/>
      <c r="E14" s="6"/>
      <c r="F14" s="6" t="s">
        <v>354</v>
      </c>
      <c r="G14" s="6"/>
      <c r="H14" s="6"/>
      <c r="I14" s="6"/>
      <c r="J14" s="6"/>
      <c r="K14" s="6"/>
      <c r="L14" s="6" t="s">
        <v>240</v>
      </c>
      <c r="M14" s="6"/>
      <c r="N14" s="6"/>
      <c r="O14" s="6"/>
      <c r="P14" s="6"/>
    </row>
    <row r="15" spans="2:16" ht="11.25" customHeight="1" x14ac:dyDescent="0.15">
      <c r="B15" s="6" t="s">
        <v>27</v>
      </c>
      <c r="C15" s="6" t="s">
        <v>320</v>
      </c>
      <c r="D15" s="6"/>
      <c r="E15" s="6"/>
      <c r="F15" s="6" t="s">
        <v>355</v>
      </c>
      <c r="G15" s="6"/>
      <c r="H15" s="6"/>
      <c r="I15" s="6"/>
      <c r="J15" s="6"/>
      <c r="K15" s="6"/>
      <c r="L15" s="6" t="s">
        <v>241</v>
      </c>
      <c r="M15" s="6"/>
      <c r="N15" s="6"/>
      <c r="O15" s="6"/>
      <c r="P15" s="6"/>
    </row>
    <row r="16" spans="2:16" ht="11.25" customHeight="1" x14ac:dyDescent="0.15">
      <c r="B16" s="6" t="s">
        <v>28</v>
      </c>
      <c r="C16" s="6" t="s">
        <v>321</v>
      </c>
      <c r="D16" s="6"/>
      <c r="E16" s="6"/>
      <c r="F16" s="6" t="s">
        <v>356</v>
      </c>
      <c r="G16" s="6"/>
      <c r="H16" s="6"/>
      <c r="I16" s="6"/>
      <c r="J16" s="6"/>
      <c r="K16" s="6"/>
      <c r="L16" s="6" t="s">
        <v>242</v>
      </c>
      <c r="M16" s="6"/>
      <c r="N16" s="6"/>
      <c r="O16" s="6"/>
      <c r="P16" s="6"/>
    </row>
    <row r="17" spans="2:7" ht="11.25" customHeight="1" x14ac:dyDescent="0.15">
      <c r="B17" s="6" t="s">
        <v>29</v>
      </c>
      <c r="C17" s="6" t="s">
        <v>322</v>
      </c>
      <c r="D17" s="6"/>
      <c r="E17" s="6"/>
      <c r="F17" s="6" t="s">
        <v>357</v>
      </c>
      <c r="G17" s="6"/>
    </row>
    <row r="18" spans="2:7" ht="11.25" customHeight="1" x14ac:dyDescent="0.15">
      <c r="B18" s="6" t="s">
        <v>30</v>
      </c>
      <c r="C18" s="6"/>
      <c r="D18" s="6"/>
      <c r="E18" s="6"/>
      <c r="F18" s="6" t="s">
        <v>358</v>
      </c>
      <c r="G18" s="6"/>
    </row>
    <row r="19" spans="2:7" ht="11.25" customHeight="1" x14ac:dyDescent="0.15">
      <c r="B19" s="6" t="s">
        <v>31</v>
      </c>
      <c r="C19" s="6"/>
      <c r="D19" s="6"/>
      <c r="E19" s="6"/>
      <c r="F19" s="6" t="s">
        <v>359</v>
      </c>
      <c r="G19" s="6"/>
    </row>
    <row r="20" spans="2:7" ht="11.25" customHeight="1" x14ac:dyDescent="0.15">
      <c r="B20" s="6" t="s">
        <v>32</v>
      </c>
      <c r="C20" s="6"/>
      <c r="D20" s="6"/>
      <c r="E20" s="6"/>
      <c r="F20" s="6" t="s">
        <v>360</v>
      </c>
      <c r="G20" s="6"/>
    </row>
    <row r="21" spans="2:7" ht="11.25" customHeight="1" x14ac:dyDescent="0.15">
      <c r="B21" s="6" t="s">
        <v>33</v>
      </c>
      <c r="C21" s="6"/>
      <c r="D21" s="6"/>
      <c r="E21" s="6"/>
      <c r="F21" s="6" t="s">
        <v>361</v>
      </c>
      <c r="G21" s="6"/>
    </row>
    <row r="22" spans="2:7" ht="11.25" customHeight="1" x14ac:dyDescent="0.15">
      <c r="B22" s="6" t="s">
        <v>34</v>
      </c>
      <c r="C22" s="6"/>
      <c r="D22" s="6"/>
      <c r="E22" s="6"/>
      <c r="F22" s="6" t="s">
        <v>362</v>
      </c>
      <c r="G22" s="6"/>
    </row>
    <row r="23" spans="2:7" ht="11.25" customHeight="1" x14ac:dyDescent="0.15">
      <c r="B23" s="6" t="s">
        <v>35</v>
      </c>
      <c r="C23" s="6"/>
      <c r="D23" s="6"/>
      <c r="E23" s="6"/>
      <c r="F23" s="6" t="s">
        <v>363</v>
      </c>
      <c r="G23" s="6"/>
    </row>
    <row r="24" spans="2:7" ht="11.25" customHeight="1" x14ac:dyDescent="0.15">
      <c r="B24" s="6" t="s">
        <v>36</v>
      </c>
      <c r="C24" s="6"/>
      <c r="D24" s="6"/>
      <c r="E24" s="6"/>
      <c r="F24" s="6" t="s">
        <v>364</v>
      </c>
      <c r="G24" s="6"/>
    </row>
    <row r="25" spans="2:7" ht="11.25" customHeight="1" x14ac:dyDescent="0.15">
      <c r="B25" s="6" t="s">
        <v>37</v>
      </c>
      <c r="C25" s="6"/>
      <c r="D25" s="6"/>
      <c r="E25" s="6"/>
      <c r="F25" s="6" t="s">
        <v>365</v>
      </c>
      <c r="G25" s="6"/>
    </row>
    <row r="26" spans="2:7" ht="11.25" customHeight="1" x14ac:dyDescent="0.15">
      <c r="B26" s="6" t="s">
        <v>38</v>
      </c>
      <c r="C26" s="6"/>
      <c r="D26" s="6"/>
      <c r="E26" s="6"/>
      <c r="F26" s="6" t="s">
        <v>366</v>
      </c>
      <c r="G26" s="6"/>
    </row>
    <row r="27" spans="2:7" ht="11.25" customHeight="1" x14ac:dyDescent="0.15">
      <c r="B27" s="6" t="s">
        <v>39</v>
      </c>
      <c r="C27" s="6"/>
      <c r="D27" s="6"/>
      <c r="E27" s="6"/>
      <c r="F27" s="6" t="s">
        <v>367</v>
      </c>
      <c r="G27" s="6"/>
    </row>
    <row r="28" spans="2:7" ht="11.25" customHeight="1" x14ac:dyDescent="0.15">
      <c r="B28" s="6" t="s">
        <v>40</v>
      </c>
      <c r="C28" s="6"/>
      <c r="D28" s="6"/>
      <c r="E28" s="6"/>
      <c r="F28" s="6" t="s">
        <v>368</v>
      </c>
      <c r="G28" s="6"/>
    </row>
    <row r="29" spans="2:7" ht="11.25" customHeight="1" x14ac:dyDescent="0.15">
      <c r="B29" s="6" t="s">
        <v>41</v>
      </c>
      <c r="C29" s="6"/>
      <c r="D29" s="6"/>
      <c r="E29" s="6"/>
      <c r="F29" s="6" t="s">
        <v>369</v>
      </c>
      <c r="G29" s="6"/>
    </row>
    <row r="30" spans="2:7" ht="11.25" customHeight="1" x14ac:dyDescent="0.15">
      <c r="B30" s="6" t="s">
        <v>42</v>
      </c>
      <c r="C30" s="6"/>
      <c r="D30" s="6"/>
      <c r="E30" s="6"/>
      <c r="F30" s="6" t="s">
        <v>370</v>
      </c>
      <c r="G30" s="6"/>
    </row>
    <row r="31" spans="2:7" ht="11.25" customHeight="1" x14ac:dyDescent="0.15">
      <c r="B31" s="6" t="s">
        <v>43</v>
      </c>
      <c r="C31" s="6"/>
      <c r="D31" s="6"/>
      <c r="E31" s="6"/>
      <c r="F31" s="6" t="s">
        <v>371</v>
      </c>
      <c r="G31" s="6"/>
    </row>
    <row r="32" spans="2:7" ht="11.25" customHeight="1" x14ac:dyDescent="0.15">
      <c r="B32" s="6" t="s">
        <v>44</v>
      </c>
      <c r="C32" s="6"/>
      <c r="D32" s="6"/>
      <c r="E32" s="6"/>
      <c r="F32" s="6" t="s">
        <v>372</v>
      </c>
      <c r="G32" s="6"/>
    </row>
    <row r="33" spans="2:7" ht="11.25" customHeight="1" x14ac:dyDescent="0.15">
      <c r="B33" s="6" t="s">
        <v>45</v>
      </c>
      <c r="C33" s="6"/>
      <c r="D33" s="6"/>
      <c r="E33" s="6"/>
      <c r="F33" s="6" t="s">
        <v>373</v>
      </c>
      <c r="G33" s="6"/>
    </row>
    <row r="34" spans="2:7" ht="11.25" customHeight="1" x14ac:dyDescent="0.15">
      <c r="B34" s="6" t="s">
        <v>46</v>
      </c>
      <c r="C34" s="6"/>
      <c r="D34" s="6"/>
      <c r="E34" s="6"/>
      <c r="F34" s="6" t="s">
        <v>374</v>
      </c>
      <c r="G34" s="6"/>
    </row>
    <row r="35" spans="2:7" ht="11.25" customHeight="1" x14ac:dyDescent="0.15">
      <c r="B35" s="6" t="s">
        <v>47</v>
      </c>
      <c r="C35" s="6"/>
      <c r="D35" s="6"/>
      <c r="E35" s="6"/>
      <c r="F35" s="6" t="s">
        <v>375</v>
      </c>
      <c r="G35" s="6"/>
    </row>
    <row r="36" spans="2:7" ht="11.25" customHeight="1" x14ac:dyDescent="0.15">
      <c r="B36" s="6" t="s">
        <v>48</v>
      </c>
      <c r="C36" s="6"/>
      <c r="D36" s="6"/>
      <c r="E36" s="6"/>
      <c r="F36" s="6" t="s">
        <v>376</v>
      </c>
      <c r="G36" s="6"/>
    </row>
    <row r="37" spans="2:7" ht="11.25" customHeight="1" x14ac:dyDescent="0.15">
      <c r="B37" s="6" t="s">
        <v>49</v>
      </c>
      <c r="C37" s="6"/>
      <c r="D37" s="6"/>
      <c r="E37" s="6"/>
      <c r="F37" s="6" t="s">
        <v>377</v>
      </c>
      <c r="G37" s="6"/>
    </row>
    <row r="38" spans="2:7" ht="11.25" customHeight="1" x14ac:dyDescent="0.15">
      <c r="B38" s="6" t="s">
        <v>50</v>
      </c>
      <c r="C38" s="6"/>
      <c r="D38" s="6"/>
      <c r="E38" s="6"/>
      <c r="F38" s="6" t="s">
        <v>378</v>
      </c>
      <c r="G38" s="6"/>
    </row>
    <row r="39" spans="2:7" ht="11.25" customHeight="1" x14ac:dyDescent="0.15">
      <c r="B39" s="6" t="s">
        <v>51</v>
      </c>
      <c r="C39" s="6"/>
      <c r="D39" s="6"/>
      <c r="E39" s="6"/>
      <c r="F39" s="6" t="s">
        <v>379</v>
      </c>
      <c r="G39" s="6"/>
    </row>
    <row r="40" spans="2:7" ht="11.25" customHeight="1" x14ac:dyDescent="0.15">
      <c r="B40" s="6" t="s">
        <v>52</v>
      </c>
      <c r="C40" s="6"/>
      <c r="D40" s="6"/>
      <c r="E40" s="6"/>
      <c r="F40" s="6" t="s">
        <v>380</v>
      </c>
      <c r="G40" s="6"/>
    </row>
    <row r="41" spans="2:7" ht="11.25" customHeight="1" x14ac:dyDescent="0.15">
      <c r="B41" s="6" t="s">
        <v>53</v>
      </c>
      <c r="C41" s="6"/>
      <c r="D41" s="6"/>
      <c r="E41" s="6"/>
      <c r="F41" s="6" t="s">
        <v>381</v>
      </c>
      <c r="G41" s="6"/>
    </row>
    <row r="42" spans="2:7" ht="11.25" customHeight="1" x14ac:dyDescent="0.15">
      <c r="B42" s="6" t="s">
        <v>54</v>
      </c>
      <c r="C42" s="6"/>
      <c r="D42" s="6"/>
      <c r="E42" s="6"/>
      <c r="F42" s="6" t="s">
        <v>382</v>
      </c>
      <c r="G42" s="6"/>
    </row>
    <row r="43" spans="2:7" ht="11.25" customHeight="1" x14ac:dyDescent="0.15">
      <c r="B43" s="6" t="s">
        <v>55</v>
      </c>
      <c r="C43" s="6"/>
      <c r="D43" s="6"/>
      <c r="E43" s="6"/>
      <c r="F43" s="6" t="s">
        <v>383</v>
      </c>
      <c r="G43" s="6"/>
    </row>
    <row r="44" spans="2:7" ht="11.25" customHeight="1" x14ac:dyDescent="0.15">
      <c r="B44" s="6" t="s">
        <v>56</v>
      </c>
      <c r="C44" s="6"/>
      <c r="D44" s="6"/>
      <c r="E44" s="6"/>
      <c r="F44" s="6" t="s">
        <v>384</v>
      </c>
      <c r="G44" s="6"/>
    </row>
    <row r="45" spans="2:7" ht="11.25" customHeight="1" x14ac:dyDescent="0.15">
      <c r="B45" s="6" t="s">
        <v>57</v>
      </c>
      <c r="C45" s="6"/>
      <c r="D45" s="6"/>
      <c r="E45" s="6"/>
      <c r="F45" s="6" t="s">
        <v>385</v>
      </c>
      <c r="G45" s="6"/>
    </row>
    <row r="46" spans="2:7" ht="11.25" customHeight="1" x14ac:dyDescent="0.15">
      <c r="B46" s="6" t="s">
        <v>58</v>
      </c>
      <c r="C46" s="6"/>
      <c r="D46" s="6"/>
      <c r="E46" s="6"/>
      <c r="F46" s="6" t="s">
        <v>386</v>
      </c>
      <c r="G46" s="6"/>
    </row>
    <row r="47" spans="2:7" ht="11.25" customHeight="1" x14ac:dyDescent="0.15">
      <c r="B47" s="6" t="s">
        <v>59</v>
      </c>
      <c r="C47" s="6"/>
      <c r="D47" s="6"/>
      <c r="E47" s="6"/>
      <c r="F47" s="6" t="s">
        <v>387</v>
      </c>
      <c r="G47" s="6"/>
    </row>
    <row r="48" spans="2:7" ht="11.25" customHeight="1" x14ac:dyDescent="0.15">
      <c r="B48" s="6" t="s">
        <v>60</v>
      </c>
      <c r="C48" s="6"/>
      <c r="D48" s="6"/>
      <c r="E48" s="6"/>
      <c r="F48" s="6" t="s">
        <v>388</v>
      </c>
      <c r="G48" s="6"/>
    </row>
    <row r="49" spans="2:7" ht="11.25" customHeight="1" x14ac:dyDescent="0.15">
      <c r="B49" s="6" t="s">
        <v>61</v>
      </c>
      <c r="C49" s="6"/>
      <c r="D49" s="6"/>
      <c r="E49" s="6"/>
      <c r="F49" s="6" t="s">
        <v>389</v>
      </c>
      <c r="G49" s="6"/>
    </row>
    <row r="50" spans="2:7" ht="11.25" customHeight="1" x14ac:dyDescent="0.15">
      <c r="B50" s="6" t="s">
        <v>62</v>
      </c>
      <c r="C50" s="6"/>
      <c r="D50" s="6"/>
      <c r="E50" s="6"/>
      <c r="F50" s="6" t="s">
        <v>390</v>
      </c>
      <c r="G50" s="6"/>
    </row>
    <row r="51" spans="2:7" ht="11.25" customHeight="1" x14ac:dyDescent="0.15">
      <c r="B51" s="6" t="s">
        <v>63</v>
      </c>
      <c r="C51" s="6"/>
      <c r="D51" s="6"/>
      <c r="E51" s="6"/>
      <c r="F51" s="6" t="s">
        <v>391</v>
      </c>
      <c r="G51" s="6"/>
    </row>
    <row r="52" spans="2:7" ht="11.25" customHeight="1" x14ac:dyDescent="0.15">
      <c r="B52" s="6" t="s">
        <v>64</v>
      </c>
      <c r="C52" s="6"/>
      <c r="D52" s="6"/>
      <c r="E52" s="6"/>
      <c r="F52" s="6" t="s">
        <v>392</v>
      </c>
      <c r="G52" s="6"/>
    </row>
    <row r="53" spans="2:7" ht="11.25" customHeight="1" x14ac:dyDescent="0.15">
      <c r="B53" s="6" t="s">
        <v>65</v>
      </c>
      <c r="C53" s="6"/>
      <c r="D53" s="6"/>
      <c r="E53" s="6"/>
      <c r="F53" s="6" t="s">
        <v>393</v>
      </c>
      <c r="G53" s="6"/>
    </row>
    <row r="54" spans="2:7" ht="11.25" customHeight="1" x14ac:dyDescent="0.15">
      <c r="B54" s="6" t="s">
        <v>66</v>
      </c>
      <c r="C54" s="6"/>
      <c r="D54" s="6"/>
      <c r="E54" s="6"/>
      <c r="F54" s="6" t="s">
        <v>394</v>
      </c>
      <c r="G54" s="6"/>
    </row>
    <row r="55" spans="2:7" ht="11.25" customHeight="1" x14ac:dyDescent="0.15">
      <c r="B55" s="6" t="s">
        <v>67</v>
      </c>
      <c r="C55" s="6"/>
      <c r="D55" s="6"/>
      <c r="E55" s="6"/>
      <c r="F55" s="6" t="s">
        <v>395</v>
      </c>
      <c r="G55" s="6"/>
    </row>
    <row r="56" spans="2:7" ht="11.25" customHeight="1" x14ac:dyDescent="0.15">
      <c r="B56" s="6" t="s">
        <v>68</v>
      </c>
      <c r="C56" s="6"/>
      <c r="D56" s="6"/>
      <c r="E56" s="6"/>
      <c r="F56" s="6" t="s">
        <v>396</v>
      </c>
      <c r="G56" s="6"/>
    </row>
    <row r="57" spans="2:7" ht="11.25" customHeight="1" x14ac:dyDescent="0.15">
      <c r="B57" s="6" t="s">
        <v>69</v>
      </c>
      <c r="C57" s="6"/>
      <c r="D57" s="6"/>
      <c r="E57" s="6"/>
      <c r="F57" s="6" t="s">
        <v>397</v>
      </c>
      <c r="G57" s="6"/>
    </row>
    <row r="58" spans="2:7" ht="11.25" customHeight="1" x14ac:dyDescent="0.15">
      <c r="B58" s="6" t="s">
        <v>70</v>
      </c>
      <c r="C58" s="6"/>
      <c r="D58" s="6"/>
      <c r="E58" s="6"/>
      <c r="F58" s="6" t="s">
        <v>398</v>
      </c>
      <c r="G58" s="6"/>
    </row>
    <row r="59" spans="2:7" ht="11.25" customHeight="1" x14ac:dyDescent="0.15">
      <c r="B59" s="6" t="s">
        <v>71</v>
      </c>
      <c r="C59" s="6"/>
      <c r="D59" s="6"/>
      <c r="E59" s="6"/>
      <c r="F59" s="6" t="s">
        <v>399</v>
      </c>
      <c r="G59" s="6"/>
    </row>
    <row r="60" spans="2:7" ht="11.25" customHeight="1" x14ac:dyDescent="0.15">
      <c r="B60" s="6" t="s">
        <v>72</v>
      </c>
      <c r="C60" s="6"/>
      <c r="D60" s="6"/>
      <c r="E60" s="6"/>
      <c r="F60" s="6" t="s">
        <v>400</v>
      </c>
      <c r="G60" s="6"/>
    </row>
    <row r="61" spans="2:7" ht="11.25" customHeight="1" x14ac:dyDescent="0.15">
      <c r="B61" s="6" t="s">
        <v>73</v>
      </c>
      <c r="C61" s="6"/>
      <c r="D61" s="6"/>
      <c r="E61" s="6"/>
      <c r="F61" s="6" t="s">
        <v>401</v>
      </c>
      <c r="G61" s="6"/>
    </row>
    <row r="62" spans="2:7" ht="11.25" customHeight="1" x14ac:dyDescent="0.15">
      <c r="B62" s="6" t="s">
        <v>74</v>
      </c>
      <c r="C62" s="6"/>
      <c r="D62" s="6"/>
      <c r="E62" s="6"/>
      <c r="F62" s="6" t="s">
        <v>402</v>
      </c>
      <c r="G62" s="6"/>
    </row>
    <row r="63" spans="2:7" ht="11.25" customHeight="1" x14ac:dyDescent="0.15">
      <c r="B63" s="6" t="s">
        <v>75</v>
      </c>
      <c r="C63" s="6"/>
      <c r="D63" s="6"/>
      <c r="E63" s="6"/>
      <c r="F63" s="6" t="s">
        <v>403</v>
      </c>
      <c r="G63" s="6"/>
    </row>
    <row r="64" spans="2:7" ht="11.25" customHeight="1" x14ac:dyDescent="0.15">
      <c r="B64" s="6" t="s">
        <v>76</v>
      </c>
      <c r="C64" s="6"/>
      <c r="D64" s="6"/>
      <c r="E64" s="6"/>
      <c r="F64" s="6" t="s">
        <v>404</v>
      </c>
      <c r="G64" s="6"/>
    </row>
    <row r="65" spans="2:7" ht="11.25" customHeight="1" x14ac:dyDescent="0.15">
      <c r="B65" s="6" t="s">
        <v>77</v>
      </c>
      <c r="C65" s="6"/>
      <c r="D65" s="6"/>
      <c r="E65" s="6"/>
      <c r="F65" s="6" t="s">
        <v>405</v>
      </c>
      <c r="G65" s="6"/>
    </row>
    <row r="66" spans="2:7" ht="11.25" customHeight="1" x14ac:dyDescent="0.15">
      <c r="B66" s="6" t="s">
        <v>78</v>
      </c>
      <c r="C66" s="6"/>
      <c r="D66" s="6"/>
      <c r="E66" s="6"/>
      <c r="F66" s="6" t="s">
        <v>406</v>
      </c>
      <c r="G66" s="6"/>
    </row>
    <row r="67" spans="2:7" ht="11.25" customHeight="1" x14ac:dyDescent="0.15">
      <c r="B67" s="6" t="s">
        <v>79</v>
      </c>
      <c r="C67" s="6"/>
      <c r="D67" s="6"/>
      <c r="E67" s="6"/>
      <c r="F67" s="6" t="s">
        <v>407</v>
      </c>
      <c r="G67" s="6"/>
    </row>
    <row r="68" spans="2:7" ht="11.25" customHeight="1" x14ac:dyDescent="0.15">
      <c r="B68" s="6" t="s">
        <v>80</v>
      </c>
      <c r="C68" s="6"/>
      <c r="D68" s="6"/>
      <c r="E68" s="6"/>
      <c r="F68" s="6" t="s">
        <v>408</v>
      </c>
      <c r="G68" s="6"/>
    </row>
    <row r="69" spans="2:7" ht="11.25" customHeight="1" x14ac:dyDescent="0.15">
      <c r="B69" s="6" t="s">
        <v>81</v>
      </c>
      <c r="C69" s="6"/>
      <c r="D69" s="6"/>
      <c r="E69" s="6"/>
      <c r="F69" s="6" t="s">
        <v>409</v>
      </c>
      <c r="G69" s="6"/>
    </row>
    <row r="70" spans="2:7" ht="11.25" customHeight="1" x14ac:dyDescent="0.15">
      <c r="B70" s="6" t="s">
        <v>82</v>
      </c>
      <c r="C70" s="6"/>
      <c r="D70" s="6"/>
      <c r="E70" s="6"/>
      <c r="F70" s="6" t="s">
        <v>410</v>
      </c>
      <c r="G70" s="6"/>
    </row>
    <row r="71" spans="2:7" ht="11.25" customHeight="1" x14ac:dyDescent="0.15">
      <c r="B71" s="6" t="s">
        <v>83</v>
      </c>
      <c r="C71" s="6"/>
      <c r="D71" s="6"/>
      <c r="E71" s="6"/>
      <c r="F71" s="6" t="s">
        <v>411</v>
      </c>
      <c r="G71" s="6"/>
    </row>
    <row r="72" spans="2:7" ht="11.25" customHeight="1" x14ac:dyDescent="0.15">
      <c r="B72" s="6" t="s">
        <v>84</v>
      </c>
      <c r="C72" s="6"/>
      <c r="D72" s="6"/>
      <c r="E72" s="6"/>
      <c r="F72" s="6" t="s">
        <v>412</v>
      </c>
      <c r="G72" s="6"/>
    </row>
    <row r="73" spans="2:7" ht="11.25" customHeight="1" x14ac:dyDescent="0.15">
      <c r="B73" s="6" t="s">
        <v>85</v>
      </c>
      <c r="C73" s="6"/>
      <c r="D73" s="6"/>
      <c r="E73" s="6"/>
      <c r="F73" s="6" t="s">
        <v>413</v>
      </c>
      <c r="G73" s="6"/>
    </row>
    <row r="74" spans="2:7" ht="11.25" customHeight="1" x14ac:dyDescent="0.15">
      <c r="B74" s="6" t="s">
        <v>86</v>
      </c>
      <c r="C74" s="6"/>
      <c r="D74" s="6"/>
      <c r="E74" s="6"/>
      <c r="F74" s="6" t="s">
        <v>414</v>
      </c>
      <c r="G74" s="6"/>
    </row>
    <row r="75" spans="2:7" ht="11.25" customHeight="1" x14ac:dyDescent="0.15">
      <c r="B75" s="6" t="s">
        <v>87</v>
      </c>
      <c r="C75" s="6"/>
      <c r="D75" s="6"/>
      <c r="E75" s="6"/>
      <c r="F75" s="6" t="s">
        <v>415</v>
      </c>
      <c r="G75" s="6"/>
    </row>
    <row r="76" spans="2:7" ht="11.25" customHeight="1" x14ac:dyDescent="0.15">
      <c r="B76" s="6" t="s">
        <v>88</v>
      </c>
      <c r="C76" s="6"/>
      <c r="D76" s="6"/>
      <c r="E76" s="6"/>
      <c r="F76" s="6" t="s">
        <v>416</v>
      </c>
      <c r="G76" s="6"/>
    </row>
    <row r="77" spans="2:7" ht="11.25" customHeight="1" x14ac:dyDescent="0.15">
      <c r="B77" s="6" t="s">
        <v>89</v>
      </c>
      <c r="C77" s="6"/>
      <c r="D77" s="6"/>
      <c r="E77" s="6"/>
      <c r="F77" s="6" t="s">
        <v>417</v>
      </c>
      <c r="G77" s="6"/>
    </row>
    <row r="78" spans="2:7" ht="11.25" customHeight="1" x14ac:dyDescent="0.15">
      <c r="B78" s="6" t="s">
        <v>90</v>
      </c>
      <c r="C78" s="6"/>
      <c r="D78" s="6"/>
      <c r="E78" s="6"/>
      <c r="F78" s="6" t="s">
        <v>418</v>
      </c>
      <c r="G78" s="6"/>
    </row>
    <row r="79" spans="2:7" ht="11.25" customHeight="1" x14ac:dyDescent="0.15">
      <c r="B79" s="6" t="s">
        <v>91</v>
      </c>
      <c r="C79" s="6"/>
      <c r="D79" s="6"/>
      <c r="E79" s="6"/>
      <c r="F79" s="6" t="s">
        <v>419</v>
      </c>
      <c r="G79" s="6"/>
    </row>
    <row r="80" spans="2:7" ht="11.25" customHeight="1" x14ac:dyDescent="0.15">
      <c r="B80" s="6" t="s">
        <v>92</v>
      </c>
      <c r="C80" s="6"/>
      <c r="D80" s="6"/>
      <c r="E80" s="6"/>
      <c r="F80" s="6" t="s">
        <v>420</v>
      </c>
      <c r="G80" s="6"/>
    </row>
    <row r="81" spans="2:7" ht="11.25" customHeight="1" x14ac:dyDescent="0.15">
      <c r="B81" s="6" t="s">
        <v>93</v>
      </c>
      <c r="C81" s="6"/>
      <c r="D81" s="6"/>
      <c r="E81" s="6"/>
      <c r="F81" s="6" t="s">
        <v>421</v>
      </c>
      <c r="G81" s="6"/>
    </row>
    <row r="82" spans="2:7" ht="11.25" customHeight="1" x14ac:dyDescent="0.15">
      <c r="B82" s="6" t="s">
        <v>94</v>
      </c>
      <c r="C82" s="6"/>
      <c r="D82" s="6"/>
      <c r="E82" s="6"/>
      <c r="F82" s="6" t="s">
        <v>422</v>
      </c>
      <c r="G82" s="6"/>
    </row>
    <row r="83" spans="2:7" ht="11.25" customHeight="1" x14ac:dyDescent="0.15">
      <c r="B83" s="6" t="s">
        <v>95</v>
      </c>
      <c r="C83" s="6"/>
      <c r="D83" s="6"/>
      <c r="E83" s="6"/>
      <c r="F83" s="6" t="s">
        <v>423</v>
      </c>
      <c r="G83" s="6"/>
    </row>
    <row r="84" spans="2:7" ht="11.25" customHeight="1" x14ac:dyDescent="0.15">
      <c r="B84" s="6" t="s">
        <v>96</v>
      </c>
      <c r="C84" s="6"/>
      <c r="D84" s="6"/>
      <c r="E84" s="6"/>
      <c r="F84" s="6" t="s">
        <v>424</v>
      </c>
      <c r="G84" s="6"/>
    </row>
    <row r="85" spans="2:7" ht="11.25" customHeight="1" x14ac:dyDescent="0.15">
      <c r="B85" s="6" t="s">
        <v>97</v>
      </c>
      <c r="C85" s="6"/>
      <c r="D85" s="6"/>
      <c r="E85" s="6"/>
      <c r="F85" s="6" t="s">
        <v>425</v>
      </c>
      <c r="G85" s="6"/>
    </row>
    <row r="86" spans="2:7" ht="11.25" customHeight="1" x14ac:dyDescent="0.15">
      <c r="B86" s="6" t="s">
        <v>98</v>
      </c>
      <c r="C86" s="6"/>
      <c r="D86" s="6"/>
      <c r="E86" s="6"/>
      <c r="F86" s="6" t="s">
        <v>426</v>
      </c>
      <c r="G86" s="6"/>
    </row>
    <row r="87" spans="2:7" ht="11.25" customHeight="1" x14ac:dyDescent="0.15">
      <c r="B87" s="6" t="s">
        <v>99</v>
      </c>
      <c r="C87" s="6"/>
      <c r="D87" s="6"/>
      <c r="E87" s="6"/>
      <c r="F87" s="6" t="s">
        <v>427</v>
      </c>
      <c r="G87" s="6"/>
    </row>
    <row r="88" spans="2:7" ht="11.25" customHeight="1" x14ac:dyDescent="0.15">
      <c r="B88" s="6" t="s">
        <v>100</v>
      </c>
      <c r="C88" s="6"/>
      <c r="D88" s="6"/>
      <c r="E88" s="6"/>
      <c r="F88" s="6" t="s">
        <v>428</v>
      </c>
      <c r="G88" s="6"/>
    </row>
    <row r="89" spans="2:7" ht="11.25" customHeight="1" x14ac:dyDescent="0.15">
      <c r="B89" s="6" t="s">
        <v>101</v>
      </c>
      <c r="C89" s="6"/>
      <c r="D89" s="6"/>
      <c r="E89" s="6"/>
      <c r="F89" s="6" t="s">
        <v>429</v>
      </c>
      <c r="G89" s="6"/>
    </row>
    <row r="90" spans="2:7" ht="11.25" customHeight="1" x14ac:dyDescent="0.15">
      <c r="B90" s="6" t="s">
        <v>102</v>
      </c>
      <c r="C90" s="6"/>
      <c r="D90" s="6"/>
      <c r="E90" s="6"/>
      <c r="F90" s="6" t="s">
        <v>430</v>
      </c>
      <c r="G90" s="6"/>
    </row>
    <row r="91" spans="2:7" ht="11.25" customHeight="1" x14ac:dyDescent="0.15">
      <c r="B91" s="6" t="s">
        <v>103</v>
      </c>
      <c r="C91" s="6"/>
      <c r="D91" s="6"/>
      <c r="E91" s="6"/>
      <c r="F91" s="6" t="s">
        <v>431</v>
      </c>
      <c r="G91" s="6"/>
    </row>
    <row r="92" spans="2:7" ht="11.25" customHeight="1" x14ac:dyDescent="0.15">
      <c r="B92" s="6" t="s">
        <v>104</v>
      </c>
      <c r="C92" s="6"/>
      <c r="D92" s="6"/>
      <c r="E92" s="6"/>
      <c r="F92" s="6" t="s">
        <v>432</v>
      </c>
      <c r="G92" s="6"/>
    </row>
    <row r="93" spans="2:7" ht="11.25" customHeight="1" x14ac:dyDescent="0.15">
      <c r="B93" s="6" t="s">
        <v>105</v>
      </c>
      <c r="C93" s="6"/>
      <c r="D93" s="6"/>
      <c r="E93" s="6"/>
      <c r="F93" s="6" t="s">
        <v>433</v>
      </c>
      <c r="G93" s="6"/>
    </row>
    <row r="94" spans="2:7" ht="11.25" customHeight="1" x14ac:dyDescent="0.15">
      <c r="B94" s="6" t="s">
        <v>106</v>
      </c>
      <c r="C94" s="6"/>
      <c r="D94" s="6"/>
      <c r="E94" s="6"/>
      <c r="F94" s="6" t="s">
        <v>434</v>
      </c>
      <c r="G94" s="6"/>
    </row>
    <row r="95" spans="2:7" ht="11.25" customHeight="1" x14ac:dyDescent="0.15">
      <c r="B95" s="6" t="s">
        <v>107</v>
      </c>
      <c r="C95" s="6"/>
      <c r="D95" s="6"/>
      <c r="E95" s="6"/>
      <c r="F95" s="6" t="s">
        <v>435</v>
      </c>
      <c r="G95" s="6"/>
    </row>
    <row r="96" spans="2:7" ht="11.25" customHeight="1" x14ac:dyDescent="0.15">
      <c r="B96" s="6" t="s">
        <v>108</v>
      </c>
      <c r="C96" s="6"/>
      <c r="D96" s="6"/>
      <c r="E96" s="6"/>
      <c r="F96" s="6" t="s">
        <v>436</v>
      </c>
      <c r="G96" s="6"/>
    </row>
    <row r="97" spans="2:7" ht="11.25" customHeight="1" x14ac:dyDescent="0.15">
      <c r="B97" s="6" t="s">
        <v>109</v>
      </c>
      <c r="C97" s="6"/>
      <c r="D97" s="6"/>
      <c r="E97" s="6"/>
      <c r="F97" s="6" t="s">
        <v>437</v>
      </c>
      <c r="G97" s="6"/>
    </row>
    <row r="98" spans="2:7" ht="11.25" customHeight="1" x14ac:dyDescent="0.15">
      <c r="B98" s="6" t="s">
        <v>110</v>
      </c>
      <c r="C98" s="6"/>
      <c r="D98" s="6"/>
      <c r="E98" s="6"/>
      <c r="F98" s="6" t="s">
        <v>438</v>
      </c>
      <c r="G98" s="6"/>
    </row>
    <row r="99" spans="2:7" ht="11.25" customHeight="1" x14ac:dyDescent="0.15">
      <c r="B99" s="6" t="s">
        <v>111</v>
      </c>
      <c r="C99" s="6"/>
      <c r="D99" s="6"/>
      <c r="E99" s="6"/>
      <c r="F99" s="6" t="s">
        <v>439</v>
      </c>
      <c r="G99" s="6"/>
    </row>
    <row r="100" spans="2:7" ht="11.25" customHeight="1" x14ac:dyDescent="0.15">
      <c r="B100" s="6" t="s">
        <v>112</v>
      </c>
      <c r="C100" s="6"/>
      <c r="D100" s="6"/>
      <c r="E100" s="6"/>
      <c r="F100" s="6" t="s">
        <v>440</v>
      </c>
      <c r="G100" s="6"/>
    </row>
    <row r="101" spans="2:7" ht="11.25" customHeight="1" x14ac:dyDescent="0.15">
      <c r="B101" s="6" t="s">
        <v>113</v>
      </c>
      <c r="C101" s="6"/>
      <c r="D101" s="6"/>
      <c r="E101" s="6"/>
      <c r="F101" s="6" t="s">
        <v>441</v>
      </c>
      <c r="G101" s="6"/>
    </row>
    <row r="102" spans="2:7" ht="11.25" customHeight="1" x14ac:dyDescent="0.15">
      <c r="B102" s="6" t="s">
        <v>114</v>
      </c>
      <c r="C102" s="6"/>
      <c r="D102" s="6"/>
      <c r="E102" s="6"/>
      <c r="F102" s="6" t="s">
        <v>442</v>
      </c>
      <c r="G102" s="6"/>
    </row>
    <row r="103" spans="2:7" ht="11.25" customHeight="1" x14ac:dyDescent="0.15">
      <c r="B103" s="6" t="s">
        <v>115</v>
      </c>
      <c r="C103" s="6"/>
      <c r="D103" s="6"/>
      <c r="E103" s="6"/>
      <c r="F103" s="6" t="s">
        <v>443</v>
      </c>
      <c r="G103" s="6"/>
    </row>
    <row r="104" spans="2:7" ht="11.25" customHeight="1" x14ac:dyDescent="0.15">
      <c r="B104" s="6" t="s">
        <v>116</v>
      </c>
      <c r="C104" s="6"/>
      <c r="D104" s="6"/>
      <c r="E104" s="6"/>
      <c r="F104" s="6" t="s">
        <v>444</v>
      </c>
      <c r="G104" s="6"/>
    </row>
    <row r="105" spans="2:7" ht="11.25" customHeight="1" x14ac:dyDescent="0.15">
      <c r="B105" s="6" t="s">
        <v>117</v>
      </c>
      <c r="C105" s="6"/>
      <c r="D105" s="6"/>
      <c r="E105" s="6"/>
      <c r="F105" s="6" t="s">
        <v>445</v>
      </c>
      <c r="G105" s="6"/>
    </row>
    <row r="106" spans="2:7" ht="11.25" customHeight="1" x14ac:dyDescent="0.15">
      <c r="B106" s="6" t="s">
        <v>118</v>
      </c>
      <c r="C106" s="6"/>
      <c r="D106" s="6"/>
      <c r="E106" s="6"/>
      <c r="F106" s="6" t="s">
        <v>446</v>
      </c>
      <c r="G106" s="6"/>
    </row>
    <row r="107" spans="2:7" ht="11.25" customHeight="1" x14ac:dyDescent="0.15">
      <c r="B107" s="6" t="s">
        <v>119</v>
      </c>
      <c r="C107" s="6"/>
      <c r="D107" s="6"/>
      <c r="E107" s="6"/>
      <c r="F107" s="6" t="s">
        <v>447</v>
      </c>
      <c r="G107" s="6"/>
    </row>
    <row r="108" spans="2:7" ht="11.25" customHeight="1" x14ac:dyDescent="0.15">
      <c r="B108" s="6" t="s">
        <v>120</v>
      </c>
      <c r="C108" s="6"/>
      <c r="D108" s="6"/>
      <c r="E108" s="6"/>
      <c r="F108" s="6" t="s">
        <v>448</v>
      </c>
      <c r="G108" s="6"/>
    </row>
    <row r="109" spans="2:7" ht="11.25" customHeight="1" x14ac:dyDescent="0.15">
      <c r="B109" s="6" t="s">
        <v>121</v>
      </c>
      <c r="C109" s="6"/>
      <c r="D109" s="6"/>
      <c r="E109" s="6"/>
      <c r="F109" s="6" t="s">
        <v>449</v>
      </c>
      <c r="G109" s="6"/>
    </row>
    <row r="110" spans="2:7" ht="11.25" customHeight="1" x14ac:dyDescent="0.15">
      <c r="B110" s="6" t="s">
        <v>122</v>
      </c>
      <c r="C110" s="6"/>
      <c r="D110" s="6"/>
      <c r="E110" s="6"/>
      <c r="F110" s="6" t="s">
        <v>450</v>
      </c>
      <c r="G110" s="6"/>
    </row>
    <row r="111" spans="2:7" ht="11.25" customHeight="1" x14ac:dyDescent="0.15">
      <c r="B111" s="6" t="s">
        <v>123</v>
      </c>
      <c r="C111" s="6"/>
      <c r="D111" s="6"/>
      <c r="E111" s="6"/>
      <c r="F111" s="6" t="s">
        <v>451</v>
      </c>
      <c r="G111" s="6"/>
    </row>
    <row r="112" spans="2:7" ht="11.25" customHeight="1" x14ac:dyDescent="0.15">
      <c r="B112" s="6" t="s">
        <v>124</v>
      </c>
      <c r="C112" s="6"/>
      <c r="D112" s="6"/>
      <c r="E112" s="6"/>
      <c r="F112" s="6" t="s">
        <v>452</v>
      </c>
      <c r="G112" s="6"/>
    </row>
    <row r="113" spans="2:7" ht="11.25" customHeight="1" x14ac:dyDescent="0.15">
      <c r="B113" s="6" t="s">
        <v>125</v>
      </c>
      <c r="C113" s="6"/>
      <c r="D113" s="6"/>
      <c r="E113" s="6"/>
      <c r="F113" s="6" t="s">
        <v>453</v>
      </c>
      <c r="G113" s="6"/>
    </row>
    <row r="114" spans="2:7" ht="11.25" customHeight="1" x14ac:dyDescent="0.15">
      <c r="B114" s="6" t="s">
        <v>126</v>
      </c>
      <c r="C114" s="6"/>
      <c r="D114" s="6"/>
      <c r="E114" s="6"/>
      <c r="F114" s="6" t="s">
        <v>454</v>
      </c>
      <c r="G114" s="6"/>
    </row>
    <row r="115" spans="2:7" ht="11.25" customHeight="1" x14ac:dyDescent="0.15">
      <c r="B115" s="6" t="s">
        <v>127</v>
      </c>
      <c r="C115" s="6"/>
      <c r="D115" s="6"/>
      <c r="E115" s="6"/>
      <c r="F115" s="6" t="s">
        <v>455</v>
      </c>
      <c r="G115" s="6"/>
    </row>
    <row r="116" spans="2:7" ht="11.25" customHeight="1" x14ac:dyDescent="0.15">
      <c r="B116" s="6" t="s">
        <v>128</v>
      </c>
      <c r="C116" s="6"/>
      <c r="D116" s="6"/>
      <c r="E116" s="6"/>
      <c r="F116" s="6" t="s">
        <v>456</v>
      </c>
      <c r="G116" s="6"/>
    </row>
    <row r="117" spans="2:7" ht="11.25" customHeight="1" x14ac:dyDescent="0.15">
      <c r="B117" s="6" t="s">
        <v>129</v>
      </c>
      <c r="C117" s="6"/>
      <c r="D117" s="6"/>
      <c r="E117" s="6"/>
      <c r="F117" s="6" t="s">
        <v>457</v>
      </c>
      <c r="G117" s="6"/>
    </row>
    <row r="118" spans="2:7" ht="11.25" customHeight="1" x14ac:dyDescent="0.15">
      <c r="B118" s="6" t="s">
        <v>130</v>
      </c>
      <c r="C118" s="6"/>
      <c r="D118" s="6"/>
      <c r="E118" s="6"/>
      <c r="F118" s="6" t="s">
        <v>458</v>
      </c>
      <c r="G118" s="6"/>
    </row>
    <row r="119" spans="2:7" ht="11.25" customHeight="1" x14ac:dyDescent="0.15">
      <c r="B119" s="6" t="s">
        <v>131</v>
      </c>
      <c r="C119" s="6"/>
      <c r="D119" s="6"/>
      <c r="E119" s="6"/>
      <c r="F119" s="6" t="s">
        <v>459</v>
      </c>
      <c r="G119" s="6"/>
    </row>
    <row r="120" spans="2:7" ht="11.25" customHeight="1" x14ac:dyDescent="0.15">
      <c r="B120" s="6" t="s">
        <v>132</v>
      </c>
      <c r="C120" s="6"/>
      <c r="D120" s="6"/>
      <c r="E120" s="6"/>
      <c r="F120" s="6" t="s">
        <v>460</v>
      </c>
      <c r="G120" s="6"/>
    </row>
    <row r="121" spans="2:7" ht="11.25" customHeight="1" x14ac:dyDescent="0.15">
      <c r="B121" s="6" t="s">
        <v>133</v>
      </c>
      <c r="C121" s="6"/>
      <c r="D121" s="6"/>
      <c r="E121" s="6"/>
      <c r="F121" s="6" t="s">
        <v>461</v>
      </c>
      <c r="G121" s="6"/>
    </row>
    <row r="122" spans="2:7" ht="11.25" customHeight="1" x14ac:dyDescent="0.15">
      <c r="B122" s="6" t="s">
        <v>134</v>
      </c>
      <c r="C122" s="6"/>
      <c r="D122" s="6"/>
      <c r="E122" s="6"/>
      <c r="F122" s="6" t="s">
        <v>462</v>
      </c>
      <c r="G122" s="6"/>
    </row>
    <row r="123" spans="2:7" ht="11.25" customHeight="1" x14ac:dyDescent="0.15">
      <c r="B123" s="6" t="s">
        <v>135</v>
      </c>
      <c r="C123" s="6"/>
      <c r="D123" s="6"/>
      <c r="E123" s="6"/>
      <c r="F123" s="6" t="s">
        <v>463</v>
      </c>
      <c r="G123" s="6"/>
    </row>
    <row r="124" spans="2:7" ht="11.25" customHeight="1" x14ac:dyDescent="0.15">
      <c r="B124" s="6" t="s">
        <v>136</v>
      </c>
      <c r="C124" s="6"/>
      <c r="D124" s="6"/>
      <c r="E124" s="6"/>
      <c r="F124" s="6" t="s">
        <v>464</v>
      </c>
      <c r="G124" s="6"/>
    </row>
    <row r="125" spans="2:7" ht="11.25" customHeight="1" x14ac:dyDescent="0.15">
      <c r="B125" s="6" t="s">
        <v>137</v>
      </c>
      <c r="C125" s="6"/>
      <c r="D125" s="6"/>
      <c r="E125" s="6"/>
      <c r="F125" s="6" t="s">
        <v>465</v>
      </c>
      <c r="G125" s="6"/>
    </row>
    <row r="126" spans="2:7" ht="11.25" customHeight="1" x14ac:dyDescent="0.15">
      <c r="B126" s="6" t="s">
        <v>138</v>
      </c>
      <c r="C126" s="6"/>
      <c r="D126" s="6"/>
      <c r="E126" s="6"/>
      <c r="F126" s="6" t="s">
        <v>466</v>
      </c>
      <c r="G126" s="6"/>
    </row>
    <row r="127" spans="2:7" ht="11.25" customHeight="1" x14ac:dyDescent="0.15">
      <c r="B127" s="6" t="s">
        <v>139</v>
      </c>
      <c r="C127" s="6"/>
      <c r="D127" s="6"/>
      <c r="E127" s="6"/>
      <c r="F127" s="6" t="s">
        <v>467</v>
      </c>
      <c r="G127" s="6"/>
    </row>
    <row r="128" spans="2:7" ht="11.25" customHeight="1" x14ac:dyDescent="0.15">
      <c r="B128" s="6" t="s">
        <v>140</v>
      </c>
      <c r="C128" s="6"/>
      <c r="D128" s="6"/>
      <c r="E128" s="6"/>
      <c r="F128" s="6" t="s">
        <v>468</v>
      </c>
      <c r="G128" s="6"/>
    </row>
    <row r="129" spans="2:7" ht="11.25" customHeight="1" x14ac:dyDescent="0.15">
      <c r="B129" s="6" t="s">
        <v>141</v>
      </c>
      <c r="C129" s="6"/>
      <c r="D129" s="6"/>
      <c r="E129" s="6"/>
      <c r="F129" s="6" t="s">
        <v>469</v>
      </c>
      <c r="G129" s="6"/>
    </row>
    <row r="130" spans="2:7" ht="11.25" customHeight="1" x14ac:dyDescent="0.15">
      <c r="B130" s="6" t="s">
        <v>142</v>
      </c>
      <c r="C130" s="6"/>
      <c r="D130" s="6"/>
      <c r="E130" s="6"/>
      <c r="F130" s="6" t="s">
        <v>470</v>
      </c>
      <c r="G130" s="6"/>
    </row>
    <row r="131" spans="2:7" ht="11.25" customHeight="1" x14ac:dyDescent="0.15">
      <c r="B131" s="6" t="s">
        <v>143</v>
      </c>
      <c r="C131" s="6"/>
      <c r="D131" s="6"/>
      <c r="E131" s="6"/>
      <c r="F131" s="6" t="s">
        <v>471</v>
      </c>
      <c r="G131" s="6"/>
    </row>
    <row r="132" spans="2:7" ht="11.25" customHeight="1" x14ac:dyDescent="0.15">
      <c r="B132" s="6" t="s">
        <v>144</v>
      </c>
      <c r="C132" s="6"/>
      <c r="D132" s="6"/>
      <c r="E132" s="6"/>
      <c r="F132" s="6" t="s">
        <v>472</v>
      </c>
      <c r="G132" s="6"/>
    </row>
    <row r="133" spans="2:7" ht="11.25" customHeight="1" x14ac:dyDescent="0.15">
      <c r="B133" s="6" t="s">
        <v>145</v>
      </c>
      <c r="C133" s="6"/>
      <c r="D133" s="6"/>
      <c r="E133" s="6"/>
      <c r="F133" s="6" t="s">
        <v>473</v>
      </c>
      <c r="G133" s="6"/>
    </row>
    <row r="134" spans="2:7" ht="11.25" customHeight="1" x14ac:dyDescent="0.15">
      <c r="B134" s="6" t="s">
        <v>146</v>
      </c>
      <c r="C134" s="6"/>
      <c r="D134" s="6"/>
      <c r="E134" s="6"/>
      <c r="F134" s="6" t="s">
        <v>474</v>
      </c>
      <c r="G134" s="6"/>
    </row>
    <row r="135" spans="2:7" ht="11.25" customHeight="1" x14ac:dyDescent="0.15">
      <c r="B135" s="6" t="s">
        <v>147</v>
      </c>
      <c r="C135" s="6"/>
      <c r="D135" s="6"/>
      <c r="E135" s="6"/>
      <c r="F135" s="6" t="s">
        <v>475</v>
      </c>
      <c r="G135" s="6"/>
    </row>
    <row r="136" spans="2:7" ht="11.25" customHeight="1" x14ac:dyDescent="0.15">
      <c r="B136" s="6" t="s">
        <v>148</v>
      </c>
      <c r="C136" s="6"/>
      <c r="D136" s="6"/>
      <c r="E136" s="6"/>
      <c r="F136" s="6" t="s">
        <v>476</v>
      </c>
      <c r="G136" s="6"/>
    </row>
    <row r="137" spans="2:7" ht="11.25" customHeight="1" x14ac:dyDescent="0.15">
      <c r="B137" s="6" t="s">
        <v>149</v>
      </c>
      <c r="C137" s="6"/>
      <c r="D137" s="6"/>
      <c r="E137" s="6"/>
      <c r="F137" s="6" t="s">
        <v>477</v>
      </c>
      <c r="G137" s="6"/>
    </row>
    <row r="138" spans="2:7" ht="11.25" customHeight="1" x14ac:dyDescent="0.15">
      <c r="B138" s="6" t="s">
        <v>150</v>
      </c>
      <c r="C138" s="6"/>
      <c r="D138" s="6"/>
      <c r="E138" s="6"/>
      <c r="F138" s="6" t="s">
        <v>478</v>
      </c>
      <c r="G138" s="6"/>
    </row>
    <row r="139" spans="2:7" ht="11.25" customHeight="1" x14ac:dyDescent="0.15">
      <c r="B139" s="6" t="s">
        <v>151</v>
      </c>
      <c r="C139" s="6"/>
      <c r="D139" s="6"/>
      <c r="E139" s="6"/>
      <c r="F139" s="6" t="s">
        <v>479</v>
      </c>
      <c r="G139" s="6"/>
    </row>
    <row r="140" spans="2:7" ht="11.25" customHeight="1" x14ac:dyDescent="0.15">
      <c r="B140" s="6" t="s">
        <v>152</v>
      </c>
      <c r="C140" s="6"/>
      <c r="D140" s="6"/>
      <c r="E140" s="6"/>
      <c r="F140" s="6" t="s">
        <v>480</v>
      </c>
      <c r="G140" s="6"/>
    </row>
    <row r="141" spans="2:7" ht="11.25" customHeight="1" x14ac:dyDescent="0.15">
      <c r="B141" s="6" t="s">
        <v>153</v>
      </c>
      <c r="C141" s="6"/>
      <c r="D141" s="6"/>
      <c r="E141" s="6"/>
      <c r="F141" s="6" t="s">
        <v>481</v>
      </c>
      <c r="G141" s="6"/>
    </row>
    <row r="142" spans="2:7" ht="11.25" customHeight="1" x14ac:dyDescent="0.15">
      <c r="B142" s="6" t="s">
        <v>154</v>
      </c>
      <c r="C142" s="6"/>
      <c r="D142" s="6"/>
      <c r="E142" s="6"/>
      <c r="F142" s="6" t="s">
        <v>482</v>
      </c>
      <c r="G142" s="6"/>
    </row>
    <row r="143" spans="2:7" ht="11.25" customHeight="1" x14ac:dyDescent="0.15">
      <c r="B143" s="6" t="s">
        <v>155</v>
      </c>
      <c r="C143" s="6"/>
      <c r="D143" s="6"/>
      <c r="E143" s="6"/>
      <c r="F143" s="6" t="s">
        <v>483</v>
      </c>
      <c r="G143" s="6"/>
    </row>
    <row r="144" spans="2:7" ht="11.25" customHeight="1" x14ac:dyDescent="0.15">
      <c r="B144" s="6" t="s">
        <v>156</v>
      </c>
      <c r="C144" s="6"/>
      <c r="D144" s="6"/>
      <c r="E144" s="6"/>
      <c r="F144" s="6" t="s">
        <v>484</v>
      </c>
      <c r="G144" s="6"/>
    </row>
    <row r="145" spans="2:7" ht="11.25" customHeight="1" x14ac:dyDescent="0.15">
      <c r="B145" s="6" t="s">
        <v>157</v>
      </c>
      <c r="C145" s="6"/>
      <c r="D145" s="6"/>
      <c r="E145" s="6"/>
      <c r="F145" s="6" t="s">
        <v>485</v>
      </c>
      <c r="G145" s="6"/>
    </row>
    <row r="146" spans="2:7" ht="11.25" customHeight="1" x14ac:dyDescent="0.15">
      <c r="B146" s="6" t="s">
        <v>158</v>
      </c>
      <c r="C146" s="6"/>
      <c r="D146" s="6"/>
      <c r="E146" s="6"/>
      <c r="F146" s="6" t="s">
        <v>486</v>
      </c>
      <c r="G146" s="6"/>
    </row>
    <row r="147" spans="2:7" ht="11.25" customHeight="1" x14ac:dyDescent="0.15">
      <c r="B147" s="6" t="s">
        <v>159</v>
      </c>
      <c r="C147" s="6"/>
      <c r="D147" s="6"/>
      <c r="E147" s="6"/>
      <c r="F147" s="6" t="s">
        <v>487</v>
      </c>
      <c r="G147" s="6"/>
    </row>
    <row r="148" spans="2:7" ht="11.25" customHeight="1" x14ac:dyDescent="0.15">
      <c r="B148" s="6" t="s">
        <v>160</v>
      </c>
      <c r="C148" s="6"/>
      <c r="D148" s="6"/>
      <c r="E148" s="6"/>
      <c r="F148" s="6" t="s">
        <v>488</v>
      </c>
      <c r="G148" s="6"/>
    </row>
    <row r="149" spans="2:7" ht="11.25" customHeight="1" x14ac:dyDescent="0.15">
      <c r="B149" s="6" t="s">
        <v>161</v>
      </c>
      <c r="C149" s="6"/>
      <c r="D149" s="6"/>
      <c r="E149" s="6"/>
      <c r="F149" s="6" t="s">
        <v>489</v>
      </c>
      <c r="G149" s="6"/>
    </row>
    <row r="150" spans="2:7" ht="11.25" customHeight="1" x14ac:dyDescent="0.15">
      <c r="B150" s="6" t="s">
        <v>162</v>
      </c>
      <c r="C150" s="6"/>
      <c r="D150" s="6"/>
      <c r="E150" s="6"/>
      <c r="F150" s="6" t="s">
        <v>490</v>
      </c>
      <c r="G150" s="6"/>
    </row>
    <row r="151" spans="2:7" ht="11.25" customHeight="1" x14ac:dyDescent="0.15">
      <c r="B151" s="6" t="s">
        <v>163</v>
      </c>
      <c r="C151" s="6"/>
      <c r="D151" s="6"/>
      <c r="E151" s="6"/>
      <c r="F151" s="6" t="s">
        <v>491</v>
      </c>
      <c r="G151" s="6"/>
    </row>
    <row r="152" spans="2:7" ht="11.25" customHeight="1" x14ac:dyDescent="0.15">
      <c r="B152" s="6" t="s">
        <v>164</v>
      </c>
      <c r="C152" s="6"/>
      <c r="D152" s="6"/>
      <c r="E152" s="6"/>
      <c r="F152" s="6" t="s">
        <v>492</v>
      </c>
      <c r="G152" s="6"/>
    </row>
    <row r="153" spans="2:7" ht="11.25" customHeight="1" x14ac:dyDescent="0.15">
      <c r="B153" s="6" t="s">
        <v>165</v>
      </c>
      <c r="C153" s="6"/>
      <c r="D153" s="6"/>
      <c r="E153" s="6"/>
      <c r="F153" s="6" t="s">
        <v>493</v>
      </c>
      <c r="G153" s="6"/>
    </row>
    <row r="154" spans="2:7" ht="11.25" customHeight="1" x14ac:dyDescent="0.15">
      <c r="B154" s="6" t="s">
        <v>166</v>
      </c>
      <c r="C154" s="6"/>
      <c r="D154" s="6"/>
      <c r="E154" s="6"/>
      <c r="F154" s="6" t="s">
        <v>494</v>
      </c>
      <c r="G154" s="6"/>
    </row>
    <row r="155" spans="2:7" ht="11.25" customHeight="1" x14ac:dyDescent="0.15">
      <c r="B155" s="6" t="s">
        <v>167</v>
      </c>
      <c r="C155" s="6"/>
      <c r="D155" s="6"/>
      <c r="E155" s="6"/>
      <c r="F155" s="6" t="s">
        <v>495</v>
      </c>
      <c r="G155" s="6"/>
    </row>
    <row r="156" spans="2:7" ht="11.25" customHeight="1" x14ac:dyDescent="0.15">
      <c r="B156" s="6" t="s">
        <v>168</v>
      </c>
      <c r="C156" s="6"/>
      <c r="D156" s="6"/>
      <c r="E156" s="6"/>
      <c r="F156" s="6" t="s">
        <v>496</v>
      </c>
      <c r="G156" s="6"/>
    </row>
    <row r="157" spans="2:7" ht="11.25" customHeight="1" x14ac:dyDescent="0.15">
      <c r="B157" s="6" t="s">
        <v>169</v>
      </c>
      <c r="C157" s="6"/>
      <c r="D157" s="6"/>
      <c r="E157" s="6"/>
      <c r="F157" s="6" t="s">
        <v>497</v>
      </c>
      <c r="G157" s="6"/>
    </row>
    <row r="158" spans="2:7" ht="11.25" customHeight="1" x14ac:dyDescent="0.15">
      <c r="B158" s="6" t="s">
        <v>170</v>
      </c>
      <c r="C158" s="6"/>
      <c r="D158" s="6"/>
      <c r="E158" s="6"/>
      <c r="F158" s="6" t="s">
        <v>498</v>
      </c>
      <c r="G158" s="6"/>
    </row>
    <row r="159" spans="2:7" ht="11.25" customHeight="1" x14ac:dyDescent="0.15">
      <c r="B159" s="6" t="s">
        <v>171</v>
      </c>
      <c r="C159" s="6"/>
      <c r="D159" s="6"/>
      <c r="E159" s="6"/>
      <c r="F159" s="6" t="s">
        <v>499</v>
      </c>
      <c r="G159" s="6"/>
    </row>
    <row r="160" spans="2:7" ht="11.25" customHeight="1" x14ac:dyDescent="0.15">
      <c r="B160" s="6" t="s">
        <v>172</v>
      </c>
      <c r="C160" s="6"/>
      <c r="D160" s="6"/>
      <c r="E160" s="6"/>
    </row>
    <row r="161" spans="2:5" ht="11.25" customHeight="1" x14ac:dyDescent="0.15">
      <c r="B161" s="6" t="s">
        <v>173</v>
      </c>
      <c r="C161" s="6"/>
      <c r="D161" s="6"/>
      <c r="E161" s="6"/>
    </row>
    <row r="162" spans="2:5" ht="11.25" customHeight="1" x14ac:dyDescent="0.15">
      <c r="B162" s="6" t="s">
        <v>174</v>
      </c>
      <c r="C162" s="6"/>
      <c r="D162" s="6"/>
      <c r="E162" s="6"/>
    </row>
    <row r="163" spans="2:5" ht="11.25" customHeight="1" x14ac:dyDescent="0.15">
      <c r="B163" s="6" t="s">
        <v>175</v>
      </c>
      <c r="C163" s="6"/>
      <c r="D163" s="6"/>
      <c r="E163" s="6"/>
    </row>
    <row r="164" spans="2:5" ht="11.25" customHeight="1" x14ac:dyDescent="0.15">
      <c r="B164" s="6" t="s">
        <v>176</v>
      </c>
      <c r="C164" s="6"/>
      <c r="D164" s="6"/>
      <c r="E164" s="6"/>
    </row>
    <row r="165" spans="2:5" ht="11.25" customHeight="1" x14ac:dyDescent="0.15">
      <c r="B165" s="6" t="s">
        <v>177</v>
      </c>
      <c r="C165" s="6"/>
      <c r="D165" s="6"/>
      <c r="E165" s="6"/>
    </row>
    <row r="166" spans="2:5" ht="11.25" customHeight="1" x14ac:dyDescent="0.15">
      <c r="B166" s="6" t="s">
        <v>178</v>
      </c>
      <c r="C166" s="6"/>
      <c r="D166" s="6"/>
      <c r="E166" s="6"/>
    </row>
    <row r="167" spans="2:5" ht="11.25" customHeight="1" x14ac:dyDescent="0.15">
      <c r="B167" s="6" t="s">
        <v>179</v>
      </c>
      <c r="C167" s="6"/>
      <c r="D167" s="6"/>
      <c r="E167" s="6"/>
    </row>
    <row r="168" spans="2:5" ht="11.25" customHeight="1" x14ac:dyDescent="0.15">
      <c r="B168" s="6" t="s">
        <v>180</v>
      </c>
      <c r="C168" s="6"/>
      <c r="D168" s="6"/>
      <c r="E168" s="6"/>
    </row>
    <row r="169" spans="2:5" ht="11.25" customHeight="1" x14ac:dyDescent="0.15">
      <c r="B169" s="6" t="s">
        <v>181</v>
      </c>
      <c r="C169" s="6"/>
      <c r="D169" s="6"/>
      <c r="E169" s="6"/>
    </row>
    <row r="170" spans="2:5" ht="11.25" customHeight="1" x14ac:dyDescent="0.15">
      <c r="B170" s="6" t="s">
        <v>182</v>
      </c>
      <c r="C170" s="6"/>
      <c r="D170" s="6"/>
      <c r="E170" s="6"/>
    </row>
    <row r="171" spans="2:5" ht="11.25" customHeight="1" x14ac:dyDescent="0.15">
      <c r="B171" s="6" t="s">
        <v>183</v>
      </c>
      <c r="C171" s="6"/>
      <c r="D171" s="6"/>
      <c r="E171" s="6"/>
    </row>
    <row r="172" spans="2:5" ht="11.25" customHeight="1" x14ac:dyDescent="0.15">
      <c r="B172" s="6" t="s">
        <v>184</v>
      </c>
      <c r="C172" s="6"/>
      <c r="D172" s="6"/>
      <c r="E172" s="6"/>
    </row>
    <row r="173" spans="2:5" ht="11.25" customHeight="1" x14ac:dyDescent="0.15">
      <c r="B173" s="6" t="s">
        <v>185</v>
      </c>
      <c r="C173" s="6"/>
      <c r="D173" s="6"/>
      <c r="E173" s="6"/>
    </row>
    <row r="174" spans="2:5" ht="11.25" customHeight="1" x14ac:dyDescent="0.15">
      <c r="B174" s="6" t="s">
        <v>186</v>
      </c>
      <c r="C174" s="6"/>
      <c r="D174" s="6"/>
      <c r="E174" s="6"/>
    </row>
    <row r="175" spans="2:5" ht="11.25" customHeight="1" x14ac:dyDescent="0.15">
      <c r="B175" s="6" t="s">
        <v>187</v>
      </c>
      <c r="C175" s="6"/>
      <c r="D175" s="6"/>
      <c r="E175" s="6"/>
    </row>
    <row r="176" spans="2:5" ht="11.25" customHeight="1" x14ac:dyDescent="0.15">
      <c r="B176" s="6" t="s">
        <v>188</v>
      </c>
      <c r="C176" s="6"/>
      <c r="D176" s="6"/>
      <c r="E176" s="6"/>
    </row>
    <row r="177" spans="2:5" ht="11.25" customHeight="1" x14ac:dyDescent="0.15">
      <c r="B177" s="6" t="s">
        <v>189</v>
      </c>
      <c r="C177" s="6"/>
      <c r="D177" s="6"/>
      <c r="E177" s="6"/>
    </row>
    <row r="178" spans="2:5" ht="11.25" customHeight="1" x14ac:dyDescent="0.15">
      <c r="B178" s="6" t="s">
        <v>190</v>
      </c>
      <c r="C178" s="6"/>
      <c r="D178" s="6"/>
      <c r="E178" s="6"/>
    </row>
    <row r="179" spans="2:5" ht="11.25" customHeight="1" x14ac:dyDescent="0.15">
      <c r="B179" s="6" t="s">
        <v>191</v>
      </c>
      <c r="C179" s="6"/>
      <c r="D179" s="6"/>
      <c r="E179" s="6"/>
    </row>
    <row r="180" spans="2:5" ht="11.25" customHeight="1" x14ac:dyDescent="0.15">
      <c r="B180" s="6" t="s">
        <v>192</v>
      </c>
      <c r="C180" s="6"/>
      <c r="D180" s="6"/>
      <c r="E180" s="6"/>
    </row>
    <row r="181" spans="2:5" ht="11.25" customHeight="1" x14ac:dyDescent="0.15">
      <c r="B181" s="6" t="s">
        <v>193</v>
      </c>
      <c r="C181" s="6"/>
      <c r="D181" s="6"/>
      <c r="E181" s="6"/>
    </row>
    <row r="182" spans="2:5" ht="11.25" customHeight="1" x14ac:dyDescent="0.15">
      <c r="B182" s="6" t="s">
        <v>194</v>
      </c>
      <c r="C182" s="6"/>
      <c r="D182" s="6"/>
      <c r="E182" s="6"/>
    </row>
    <row r="183" spans="2:5" ht="11.25" customHeight="1" x14ac:dyDescent="0.15">
      <c r="B183" s="6" t="s">
        <v>195</v>
      </c>
      <c r="C183" s="6"/>
      <c r="D183" s="6"/>
      <c r="E183" s="6"/>
    </row>
    <row r="184" spans="2:5" ht="11.25" customHeight="1" x14ac:dyDescent="0.15">
      <c r="B184" s="6" t="s">
        <v>196</v>
      </c>
      <c r="C184" s="6"/>
      <c r="D184" s="6"/>
      <c r="E184" s="6"/>
    </row>
    <row r="185" spans="2:5" ht="11.25" customHeight="1" x14ac:dyDescent="0.15">
      <c r="B185" s="6" t="s">
        <v>197</v>
      </c>
      <c r="C185" s="6"/>
      <c r="D185" s="6"/>
      <c r="E185" s="6"/>
    </row>
    <row r="186" spans="2:5" ht="11.25" customHeight="1" x14ac:dyDescent="0.15">
      <c r="B186" s="6" t="s">
        <v>198</v>
      </c>
      <c r="C186" s="6"/>
      <c r="D186" s="6"/>
      <c r="E186" s="6"/>
    </row>
    <row r="187" spans="2:5" ht="11.25" customHeight="1" x14ac:dyDescent="0.15">
      <c r="B187" s="6" t="s">
        <v>199</v>
      </c>
      <c r="C187" s="6"/>
      <c r="D187" s="6"/>
      <c r="E187" s="6"/>
    </row>
    <row r="188" spans="2:5" ht="11.25" customHeight="1" x14ac:dyDescent="0.15">
      <c r="B188" s="6" t="s">
        <v>200</v>
      </c>
      <c r="C188" s="6"/>
      <c r="D188" s="6"/>
      <c r="E188" s="6"/>
    </row>
    <row r="189" spans="2:5" ht="11.25" customHeight="1" x14ac:dyDescent="0.15">
      <c r="B189" s="6" t="s">
        <v>201</v>
      </c>
      <c r="C189" s="6"/>
      <c r="D189" s="6"/>
      <c r="E189" s="6"/>
    </row>
    <row r="190" spans="2:5" ht="11.25" customHeight="1" x14ac:dyDescent="0.15">
      <c r="B190" s="6" t="s">
        <v>202</v>
      </c>
      <c r="C190" s="6"/>
      <c r="D190" s="6"/>
      <c r="E190" s="6"/>
    </row>
    <row r="191" spans="2:5" ht="11.25" customHeight="1" x14ac:dyDescent="0.15">
      <c r="B191" s="6" t="s">
        <v>203</v>
      </c>
      <c r="C191" s="6"/>
      <c r="D191" s="6"/>
      <c r="E191" s="6"/>
    </row>
    <row r="192" spans="2:5" ht="11.25" customHeight="1" x14ac:dyDescent="0.15">
      <c r="B192" s="6" t="s">
        <v>204</v>
      </c>
      <c r="C192" s="6"/>
      <c r="D192" s="6"/>
      <c r="E192" s="6"/>
    </row>
    <row r="193" spans="2:5" ht="11.25" customHeight="1" x14ac:dyDescent="0.15">
      <c r="B193" s="6" t="s">
        <v>205</v>
      </c>
      <c r="C193" s="6"/>
      <c r="D193" s="6"/>
      <c r="E193" s="6"/>
    </row>
    <row r="194" spans="2:5" ht="11.25" customHeight="1" x14ac:dyDescent="0.15">
      <c r="B194" s="6" t="s">
        <v>206</v>
      </c>
      <c r="C194" s="6"/>
      <c r="D194" s="6"/>
      <c r="E194" s="6"/>
    </row>
    <row r="195" spans="2:5" ht="11.25" customHeight="1" x14ac:dyDescent="0.15">
      <c r="B195" s="6" t="s">
        <v>207</v>
      </c>
      <c r="C195" s="6"/>
      <c r="D195" s="6"/>
      <c r="E195" s="6"/>
    </row>
    <row r="196" spans="2:5" ht="11.25" customHeight="1" x14ac:dyDescent="0.15">
      <c r="B196" s="6" t="s">
        <v>208</v>
      </c>
      <c r="C196" s="6"/>
      <c r="D196" s="6"/>
      <c r="E196" s="6"/>
    </row>
    <row r="197" spans="2:5" ht="11.25" customHeight="1" x14ac:dyDescent="0.15">
      <c r="B197" s="6" t="s">
        <v>209</v>
      </c>
      <c r="C197" s="6"/>
      <c r="D197" s="6"/>
      <c r="E197" s="6"/>
    </row>
    <row r="198" spans="2:5" ht="11.25" customHeight="1" x14ac:dyDescent="0.15">
      <c r="B198" s="6" t="s">
        <v>210</v>
      </c>
      <c r="C198" s="6"/>
      <c r="D198" s="6"/>
      <c r="E198" s="6"/>
    </row>
    <row r="199" spans="2:5" ht="11.25" customHeight="1" x14ac:dyDescent="0.15">
      <c r="B199" s="6" t="s">
        <v>211</v>
      </c>
      <c r="C199" s="6"/>
      <c r="D199" s="6"/>
      <c r="E199" s="6"/>
    </row>
    <row r="200" spans="2:5" ht="11.25" customHeight="1" x14ac:dyDescent="0.15">
      <c r="B200" s="6" t="s">
        <v>212</v>
      </c>
      <c r="C200" s="6"/>
      <c r="D200" s="6"/>
      <c r="E200" s="6"/>
    </row>
    <row r="201" spans="2:5" ht="11.25" customHeight="1" x14ac:dyDescent="0.15">
      <c r="B201" s="6" t="s">
        <v>213</v>
      </c>
      <c r="C201" s="6"/>
      <c r="D201" s="6"/>
      <c r="E201" s="6"/>
    </row>
    <row r="202" spans="2:5" ht="11.25" customHeight="1" x14ac:dyDescent="0.15">
      <c r="B202" s="6"/>
      <c r="C202" s="6"/>
      <c r="D202" s="6"/>
      <c r="E202" s="6"/>
    </row>
    <row r="203" spans="2:5" ht="11.25" customHeight="1" x14ac:dyDescent="0.15">
      <c r="B203" s="6"/>
      <c r="C203" s="6"/>
      <c r="D203" s="6"/>
      <c r="E203" s="6"/>
    </row>
    <row r="204" spans="2:5" ht="11.25" customHeight="1" x14ac:dyDescent="0.15">
      <c r="B204" s="6"/>
      <c r="C204" s="6"/>
      <c r="D204" s="6"/>
      <c r="E204" s="6"/>
    </row>
    <row r="205" spans="2:5" ht="11.25" customHeight="1" x14ac:dyDescent="0.15">
      <c r="B205" s="6"/>
      <c r="C205" s="6"/>
      <c r="D205" s="6"/>
      <c r="E205" s="6"/>
    </row>
    <row r="206" spans="2:5" ht="11.25" customHeight="1" x14ac:dyDescent="0.15">
      <c r="B206" s="6"/>
      <c r="C206" s="6"/>
      <c r="D206" s="6"/>
      <c r="E206" s="6"/>
    </row>
    <row r="207" spans="2:5" ht="11.25" customHeight="1" x14ac:dyDescent="0.15">
      <c r="B207" s="6"/>
      <c r="C207" s="6"/>
      <c r="D207" s="6"/>
      <c r="E207" s="6"/>
    </row>
    <row r="208" spans="2:5" ht="11.25" customHeight="1" x14ac:dyDescent="0.15">
      <c r="B208" s="6"/>
      <c r="C208" s="6"/>
      <c r="D208" s="6"/>
      <c r="E208" s="6"/>
    </row>
    <row r="209" spans="2:5" ht="11.25" customHeight="1" x14ac:dyDescent="0.15">
      <c r="B209" s="6"/>
      <c r="C209" s="6"/>
      <c r="D209" s="6"/>
      <c r="E209" s="6"/>
    </row>
    <row r="210" spans="2:5" ht="11.25" customHeight="1" x14ac:dyDescent="0.15">
      <c r="B210" s="6"/>
      <c r="C210" s="6"/>
      <c r="D210" s="6"/>
      <c r="E210" s="6"/>
    </row>
    <row r="211" spans="2:5" ht="11.25" customHeight="1" x14ac:dyDescent="0.15">
      <c r="B211" s="6"/>
      <c r="C211" s="6"/>
      <c r="D211" s="6"/>
      <c r="E211" s="6"/>
    </row>
    <row r="212" spans="2:5" ht="11.25" customHeight="1" x14ac:dyDescent="0.15">
      <c r="B212" s="6"/>
      <c r="C212" s="6"/>
      <c r="D212" s="6"/>
      <c r="E212" s="6"/>
    </row>
    <row r="213" spans="2:5" ht="11.25" customHeight="1" x14ac:dyDescent="0.15">
      <c r="B213" s="6"/>
      <c r="C213" s="6"/>
      <c r="D213" s="6"/>
      <c r="E213" s="6"/>
    </row>
    <row r="214" spans="2:5" ht="11.25" customHeight="1" x14ac:dyDescent="0.15">
      <c r="B214" s="6"/>
      <c r="C214" s="6"/>
      <c r="D214" s="6"/>
      <c r="E214" s="6"/>
    </row>
    <row r="215" spans="2:5" ht="11.25" customHeight="1" x14ac:dyDescent="0.15">
      <c r="B215" s="6"/>
      <c r="C215" s="6"/>
      <c r="D215" s="6"/>
      <c r="E215" s="6"/>
    </row>
    <row r="216" spans="2:5" ht="11.25" customHeight="1" x14ac:dyDescent="0.15">
      <c r="B216" s="6"/>
      <c r="C216" s="6"/>
      <c r="D216" s="6"/>
      <c r="E216" s="6"/>
    </row>
    <row r="217" spans="2:5" ht="11.25" customHeight="1" x14ac:dyDescent="0.15">
      <c r="B217" s="6"/>
      <c r="C217" s="6"/>
      <c r="D217" s="6"/>
      <c r="E217" s="6"/>
    </row>
    <row r="218" spans="2:5" ht="11.25" customHeight="1" x14ac:dyDescent="0.15">
      <c r="B218" s="6"/>
      <c r="C218" s="6"/>
      <c r="D218" s="6"/>
      <c r="E218" s="6"/>
    </row>
    <row r="219" spans="2:5" ht="11.25" customHeight="1" x14ac:dyDescent="0.15">
      <c r="B219" s="6"/>
      <c r="C219" s="6"/>
      <c r="D219" s="6"/>
      <c r="E219" s="6"/>
    </row>
    <row r="220" spans="2:5" ht="11.25" customHeight="1" x14ac:dyDescent="0.15">
      <c r="B220" s="6"/>
      <c r="C220" s="6"/>
      <c r="D220" s="6"/>
      <c r="E220" s="6"/>
    </row>
    <row r="221" spans="2:5" ht="11.25" customHeight="1" x14ac:dyDescent="0.15">
      <c r="B221" s="6"/>
      <c r="C221" s="6"/>
      <c r="D221" s="6"/>
      <c r="E221" s="6"/>
    </row>
    <row r="222" spans="2:5" ht="11.25" customHeight="1" x14ac:dyDescent="0.15">
      <c r="B222" s="6"/>
      <c r="C222" s="6"/>
      <c r="D222" s="6"/>
      <c r="E222" s="6"/>
    </row>
    <row r="223" spans="2:5" ht="11.25" customHeight="1" x14ac:dyDescent="0.15">
      <c r="B223" s="6"/>
      <c r="C223" s="6"/>
      <c r="D223" s="6"/>
      <c r="E223" s="6"/>
    </row>
    <row r="224" spans="2:5" ht="11.25" customHeight="1" x14ac:dyDescent="0.15">
      <c r="B224" s="6"/>
      <c r="C224" s="6"/>
      <c r="D224" s="6"/>
      <c r="E224" s="6"/>
    </row>
    <row r="225" spans="2:5" ht="11.25" customHeight="1" x14ac:dyDescent="0.15">
      <c r="B225" s="6"/>
      <c r="C225" s="6"/>
      <c r="D225" s="6"/>
      <c r="E225" s="6"/>
    </row>
    <row r="226" spans="2:5" ht="11.25" customHeight="1" x14ac:dyDescent="0.15">
      <c r="B226" s="6"/>
      <c r="C226" s="6"/>
      <c r="D226" s="6"/>
      <c r="E226" s="6"/>
    </row>
    <row r="227" spans="2:5" ht="11.25" customHeight="1" x14ac:dyDescent="0.15">
      <c r="B227" s="6"/>
      <c r="C227" s="6"/>
      <c r="D227" s="6"/>
      <c r="E227" s="6"/>
    </row>
    <row r="228" spans="2:5" ht="11.25" customHeight="1" x14ac:dyDescent="0.15">
      <c r="B228" s="6"/>
      <c r="C228" s="6"/>
      <c r="D228" s="6"/>
      <c r="E228" s="6"/>
    </row>
    <row r="229" spans="2:5" ht="11.25" customHeight="1" x14ac:dyDescent="0.15">
      <c r="B229" s="6"/>
      <c r="C229" s="6"/>
      <c r="D229" s="6"/>
      <c r="E229" s="6"/>
    </row>
    <row r="230" spans="2:5" ht="11.25" customHeight="1" x14ac:dyDescent="0.15">
      <c r="B230" s="6"/>
      <c r="C230" s="6"/>
      <c r="D230" s="6"/>
      <c r="E230" s="6"/>
    </row>
    <row r="231" spans="2:5" ht="11.25" customHeight="1" x14ac:dyDescent="0.15">
      <c r="B231" s="6"/>
      <c r="C231" s="6"/>
      <c r="D231" s="6"/>
      <c r="E231" s="6"/>
    </row>
    <row r="232" spans="2:5" ht="11.25" customHeight="1" x14ac:dyDescent="0.15">
      <c r="B232" s="6"/>
      <c r="C232" s="6"/>
      <c r="D232" s="6"/>
      <c r="E232" s="6"/>
    </row>
    <row r="233" spans="2:5" ht="11.25" customHeight="1" x14ac:dyDescent="0.15">
      <c r="B233" s="6"/>
      <c r="C233" s="6"/>
      <c r="D233" s="6"/>
      <c r="E233" s="6"/>
    </row>
    <row r="234" spans="2:5" ht="11.25" customHeight="1" x14ac:dyDescent="0.15">
      <c r="B234" s="6"/>
      <c r="C234" s="6"/>
      <c r="D234" s="6"/>
      <c r="E234" s="6"/>
    </row>
    <row r="235" spans="2:5" ht="11.25" customHeight="1" x14ac:dyDescent="0.15">
      <c r="B235" s="6"/>
      <c r="C235" s="6"/>
      <c r="D235" s="6"/>
      <c r="E235" s="6"/>
    </row>
    <row r="236" spans="2:5" ht="11.25" customHeight="1" x14ac:dyDescent="0.15">
      <c r="B236" s="6"/>
      <c r="C236" s="6"/>
      <c r="D236" s="6"/>
      <c r="E236" s="6"/>
    </row>
    <row r="237" spans="2:5" ht="11.25" customHeight="1" x14ac:dyDescent="0.15">
      <c r="B237" s="6"/>
      <c r="C237" s="6"/>
      <c r="D237" s="6"/>
      <c r="E237" s="6"/>
    </row>
    <row r="238" spans="2:5" ht="11.25" customHeight="1" x14ac:dyDescent="0.15">
      <c r="B238" s="6"/>
      <c r="C238" s="6"/>
      <c r="D238" s="6"/>
      <c r="E238" s="6"/>
    </row>
    <row r="239" spans="2:5" ht="11.25" customHeight="1" x14ac:dyDescent="0.15">
      <c r="B239" s="6"/>
      <c r="C239" s="6"/>
      <c r="D239" s="6"/>
      <c r="E239" s="6"/>
    </row>
    <row r="240" spans="2:5" ht="11.25" customHeight="1" x14ac:dyDescent="0.15">
      <c r="B240" s="6"/>
      <c r="C240" s="6"/>
      <c r="D240" s="6"/>
      <c r="E240" s="6"/>
    </row>
    <row r="241" spans="2:5" ht="11.25" customHeight="1" x14ac:dyDescent="0.15">
      <c r="B241" s="6"/>
      <c r="C241" s="6"/>
      <c r="D241" s="6"/>
      <c r="E241" s="6"/>
    </row>
    <row r="242" spans="2:5" ht="11.25" customHeight="1" x14ac:dyDescent="0.15">
      <c r="B242" s="6"/>
      <c r="C242" s="6"/>
      <c r="D242" s="6"/>
      <c r="E242" s="6"/>
    </row>
    <row r="243" spans="2:5" ht="11.25" customHeight="1" x14ac:dyDescent="0.15">
      <c r="B243" s="6"/>
      <c r="C243" s="6"/>
      <c r="D243" s="6"/>
      <c r="E243" s="6"/>
    </row>
    <row r="244" spans="2:5" ht="11.25" customHeight="1" x14ac:dyDescent="0.15">
      <c r="B244" s="6"/>
      <c r="C244" s="6"/>
      <c r="D244" s="6"/>
      <c r="E244" s="6"/>
    </row>
    <row r="245" spans="2:5" ht="11.25" customHeight="1" x14ac:dyDescent="0.15">
      <c r="B245" s="6"/>
      <c r="C245" s="6"/>
      <c r="D245" s="6"/>
      <c r="E245" s="6"/>
    </row>
    <row r="246" spans="2:5" ht="11.25" customHeight="1" x14ac:dyDescent="0.15">
      <c r="B246" s="6"/>
      <c r="C246" s="6"/>
      <c r="D246" s="6"/>
      <c r="E246" s="6"/>
    </row>
    <row r="247" spans="2:5" ht="11.25" customHeight="1" x14ac:dyDescent="0.15">
      <c r="B247" s="6"/>
      <c r="C247" s="6"/>
      <c r="D247" s="6"/>
      <c r="E247" s="6"/>
    </row>
    <row r="248" spans="2:5" ht="11.25" customHeight="1" x14ac:dyDescent="0.15">
      <c r="B248" s="6"/>
      <c r="C248" s="6"/>
      <c r="D248" s="6"/>
      <c r="E248" s="6"/>
    </row>
    <row r="249" spans="2:5" ht="11.25" customHeight="1" x14ac:dyDescent="0.15">
      <c r="B249" s="6"/>
      <c r="C249" s="6"/>
      <c r="D249" s="6"/>
      <c r="E249" s="6"/>
    </row>
    <row r="250" spans="2:5" ht="11.25" customHeight="1" x14ac:dyDescent="0.15">
      <c r="B250" s="6"/>
      <c r="C250" s="6"/>
      <c r="D250" s="6"/>
      <c r="E250" s="6"/>
    </row>
    <row r="251" spans="2:5" ht="11.25" customHeight="1" x14ac:dyDescent="0.15">
      <c r="B251" s="6"/>
      <c r="C251" s="6"/>
      <c r="D251" s="6"/>
      <c r="E251" s="6"/>
    </row>
    <row r="252" spans="2:5" ht="11.25" customHeight="1" x14ac:dyDescent="0.15">
      <c r="B252" s="6"/>
      <c r="C252" s="6"/>
      <c r="D252" s="6"/>
      <c r="E252" s="6"/>
    </row>
    <row r="253" spans="2:5" ht="11.25" customHeight="1" x14ac:dyDescent="0.15">
      <c r="B253" s="6"/>
      <c r="C253" s="6"/>
      <c r="D253" s="6"/>
      <c r="E253" s="6"/>
    </row>
    <row r="254" spans="2:5" ht="11.25" customHeight="1" x14ac:dyDescent="0.15">
      <c r="B254" s="6"/>
      <c r="C254" s="6"/>
      <c r="D254" s="6"/>
      <c r="E254" s="6"/>
    </row>
    <row r="255" spans="2:5" ht="11.25" customHeight="1" x14ac:dyDescent="0.15">
      <c r="B255" s="6"/>
      <c r="C255" s="6"/>
      <c r="D255" s="6"/>
      <c r="E255" s="6"/>
    </row>
    <row r="256" spans="2:5" ht="11.25" customHeight="1" x14ac:dyDescent="0.15">
      <c r="B256" s="6"/>
      <c r="C256" s="6"/>
      <c r="D256" s="6"/>
      <c r="E256" s="6"/>
    </row>
    <row r="257" spans="2:5" ht="11.25" customHeight="1" x14ac:dyDescent="0.15">
      <c r="B257" s="6"/>
      <c r="C257" s="6"/>
      <c r="D257" s="6"/>
      <c r="E257" s="6"/>
    </row>
    <row r="258" spans="2:5" ht="11.25" customHeight="1" x14ac:dyDescent="0.15">
      <c r="B258" s="6"/>
      <c r="C258" s="6"/>
      <c r="D258" s="6"/>
      <c r="E258" s="6"/>
    </row>
    <row r="259" spans="2:5" ht="11.25" customHeight="1" x14ac:dyDescent="0.15">
      <c r="B259" s="6"/>
      <c r="C259" s="6"/>
      <c r="D259" s="6"/>
      <c r="E259" s="6"/>
    </row>
    <row r="260" spans="2:5" ht="11.25" customHeight="1" x14ac:dyDescent="0.15">
      <c r="B260" s="6"/>
      <c r="C260" s="6"/>
      <c r="D260" s="6"/>
      <c r="E260" s="6"/>
    </row>
    <row r="261" spans="2:5" ht="11.25" customHeight="1" x14ac:dyDescent="0.15">
      <c r="B261" s="6"/>
      <c r="C261" s="6"/>
      <c r="D261" s="6"/>
      <c r="E261" s="6"/>
    </row>
    <row r="262" spans="2:5" ht="11.25" customHeight="1" x14ac:dyDescent="0.15">
      <c r="B262" s="6"/>
      <c r="C262" s="6"/>
      <c r="D262" s="6"/>
      <c r="E262" s="6"/>
    </row>
    <row r="263" spans="2:5" ht="11.25" customHeight="1" x14ac:dyDescent="0.15">
      <c r="B263" s="6"/>
      <c r="C263" s="6"/>
      <c r="D263" s="6"/>
      <c r="E263" s="6"/>
    </row>
    <row r="264" spans="2:5" ht="11.25" customHeight="1" x14ac:dyDescent="0.15">
      <c r="B264" s="6"/>
      <c r="C264" s="6"/>
      <c r="D264" s="6"/>
      <c r="E264" s="6"/>
    </row>
    <row r="265" spans="2:5" ht="11.25" customHeight="1" x14ac:dyDescent="0.15">
      <c r="B265" s="6"/>
      <c r="C265" s="6"/>
      <c r="D265" s="6"/>
      <c r="E265" s="6"/>
    </row>
    <row r="266" spans="2:5" ht="11.25" customHeight="1" x14ac:dyDescent="0.15">
      <c r="B266" s="6"/>
      <c r="C266" s="6"/>
      <c r="D266" s="6"/>
      <c r="E266" s="6"/>
    </row>
    <row r="267" spans="2:5" x14ac:dyDescent="0.15">
      <c r="B267" s="6"/>
      <c r="D267" s="6"/>
      <c r="E267" s="6"/>
    </row>
    <row r="268" spans="2:5" x14ac:dyDescent="0.15">
      <c r="B268" s="6"/>
      <c r="D268" s="6"/>
      <c r="E268" s="6"/>
    </row>
    <row r="269" spans="2:5" x14ac:dyDescent="0.15">
      <c r="B269" s="6"/>
      <c r="E269" s="6"/>
    </row>
  </sheetData>
  <pageMargins left="0.7" right="0.7" top="0.75" bottom="0.75" header="0.3" footer="0.3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Context</vt:lpstr>
      <vt:lpstr>Direct CAPEX</vt:lpstr>
      <vt:lpstr>Indirect CAPEX</vt:lpstr>
      <vt:lpstr>Direct OPEX</vt:lpstr>
      <vt:lpstr>Indirect OPEX</vt:lpstr>
      <vt:lpstr>Summary</vt:lpstr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Brianna Leon</dc:creator>
  <cp:lastModifiedBy>Microsoft Office User</cp:lastModifiedBy>
  <dcterms:created xsi:type="dcterms:W3CDTF">2020-08-04T18:13:00Z</dcterms:created>
  <dcterms:modified xsi:type="dcterms:W3CDTF">2022-02-28T04:39:46Z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4c4dc6fe-0829-4ecb-8606-ae0529a1bee3</vt:lpwstr>
  </property>
</Properties>
</file>